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10" windowWidth="23655" windowHeight="9405"/>
  </bookViews>
  <sheets>
    <sheet name="додаток2" sheetId="1" r:id="rId1"/>
  </sheets>
  <definedNames>
    <definedName name="_xlnm.Print_Titles" localSheetId="0">додаток2!$5:$9</definedName>
    <definedName name="_xlnm.Print_Area" localSheetId="0">додаток2!$A$1:$P$116</definedName>
  </definedNames>
  <calcPr calcId="125725"/>
  <extLst>
    <ext uri="GoogleSheetsCustomDataVersion2">
      <go:sheetsCustomData xmlns:go="http://customooxmlschemas.google.com/" r:id="" roundtripDataChecksum="lEBPhLv1AKYIThD2qL4Cx6lNzjGIF20s8r3FwYGFbUw="/>
    </ext>
  </extLst>
</workbook>
</file>

<file path=xl/calcChain.xml><?xml version="1.0" encoding="utf-8"?>
<calcChain xmlns="http://schemas.openxmlformats.org/spreadsheetml/2006/main">
  <c r="D65" i="1"/>
  <c r="H65"/>
  <c r="L65"/>
  <c r="C65"/>
  <c r="P65" s="1"/>
  <c r="L111"/>
  <c r="H111"/>
  <c r="E111"/>
  <c r="D111" s="1"/>
  <c r="L87"/>
  <c r="H87"/>
  <c r="D87"/>
  <c r="L86"/>
  <c r="H86"/>
  <c r="D86"/>
  <c r="L85"/>
  <c r="H85"/>
  <c r="D85"/>
  <c r="L84"/>
  <c r="H84"/>
  <c r="D84"/>
  <c r="L83"/>
  <c r="H83"/>
  <c r="D83"/>
  <c r="L59"/>
  <c r="H59"/>
  <c r="D59"/>
  <c r="L50"/>
  <c r="H50"/>
  <c r="D50"/>
  <c r="D72"/>
  <c r="H72"/>
  <c r="L72"/>
  <c r="L49"/>
  <c r="H49"/>
  <c r="D49"/>
  <c r="L58"/>
  <c r="H58"/>
  <c r="D58"/>
  <c r="D110"/>
  <c r="H110"/>
  <c r="L110"/>
  <c r="L18"/>
  <c r="H18"/>
  <c r="D18"/>
  <c r="D16"/>
  <c r="D17"/>
  <c r="L16"/>
  <c r="L17"/>
  <c r="H16"/>
  <c r="H17"/>
  <c r="L61"/>
  <c r="H61"/>
  <c r="D61"/>
  <c r="L42"/>
  <c r="H42"/>
  <c r="D42"/>
  <c r="L41"/>
  <c r="H41"/>
  <c r="D41"/>
  <c r="C84" l="1"/>
  <c r="P84" s="1"/>
  <c r="C86"/>
  <c r="P86" s="1"/>
  <c r="C111"/>
  <c r="P111" s="1"/>
  <c r="C85"/>
  <c r="P85" s="1"/>
  <c r="C83"/>
  <c r="P83" s="1"/>
  <c r="C87"/>
  <c r="P87" s="1"/>
  <c r="C59"/>
  <c r="P59" s="1"/>
  <c r="C17"/>
  <c r="P17" s="1"/>
  <c r="C50"/>
  <c r="P50" s="1"/>
  <c r="C49"/>
  <c r="P49" s="1"/>
  <c r="C72"/>
  <c r="P72" s="1"/>
  <c r="C58"/>
  <c r="P58" s="1"/>
  <c r="C16"/>
  <c r="P16" s="1"/>
  <c r="C110"/>
  <c r="P110" s="1"/>
  <c r="C18"/>
  <c r="P18" s="1"/>
  <c r="C41"/>
  <c r="P41" s="1"/>
  <c r="C61"/>
  <c r="P61" s="1"/>
  <c r="C42"/>
  <c r="P42" s="1"/>
  <c r="L26"/>
  <c r="H26"/>
  <c r="D26"/>
  <c r="H64"/>
  <c r="H66"/>
  <c r="H67"/>
  <c r="H68"/>
  <c r="H69"/>
  <c r="H70"/>
  <c r="H71"/>
  <c r="L64"/>
  <c r="L66"/>
  <c r="L67"/>
  <c r="L68"/>
  <c r="L69"/>
  <c r="L70"/>
  <c r="L71"/>
  <c r="D67"/>
  <c r="D68"/>
  <c r="D69"/>
  <c r="D70"/>
  <c r="D71"/>
  <c r="D81"/>
  <c r="H81"/>
  <c r="L81"/>
  <c r="D80"/>
  <c r="H80"/>
  <c r="L80"/>
  <c r="D79"/>
  <c r="H79"/>
  <c r="L79"/>
  <c r="L27"/>
  <c r="H27"/>
  <c r="L38"/>
  <c r="H38"/>
  <c r="D38"/>
  <c r="H102"/>
  <c r="L102"/>
  <c r="D102"/>
  <c r="L109"/>
  <c r="H109"/>
  <c r="D109"/>
  <c r="L98"/>
  <c r="H98"/>
  <c r="D98"/>
  <c r="L20"/>
  <c r="D20"/>
  <c r="L112"/>
  <c r="H112"/>
  <c r="D112"/>
  <c r="L108"/>
  <c r="H108"/>
  <c r="D108"/>
  <c r="L107"/>
  <c r="H107"/>
  <c r="D107"/>
  <c r="L106"/>
  <c r="H106"/>
  <c r="D106"/>
  <c r="L105"/>
  <c r="H105"/>
  <c r="D105"/>
  <c r="L104"/>
  <c r="H104"/>
  <c r="D104"/>
  <c r="L103"/>
  <c r="H103"/>
  <c r="D103"/>
  <c r="L101"/>
  <c r="H101"/>
  <c r="D101"/>
  <c r="L100"/>
  <c r="H100"/>
  <c r="D100"/>
  <c r="L99"/>
  <c r="H99"/>
  <c r="D99"/>
  <c r="L97"/>
  <c r="H97"/>
  <c r="D97"/>
  <c r="L96"/>
  <c r="H96"/>
  <c r="D96"/>
  <c r="L95"/>
  <c r="H95"/>
  <c r="D95"/>
  <c r="L94"/>
  <c r="H94"/>
  <c r="D94"/>
  <c r="L93"/>
  <c r="H93"/>
  <c r="D93"/>
  <c r="L92"/>
  <c r="H92"/>
  <c r="D92"/>
  <c r="L91"/>
  <c r="H91"/>
  <c r="D91"/>
  <c r="L90"/>
  <c r="H90"/>
  <c r="D90"/>
  <c r="L89"/>
  <c r="H89"/>
  <c r="D89"/>
  <c r="L88"/>
  <c r="H88"/>
  <c r="D88"/>
  <c r="L82"/>
  <c r="H82"/>
  <c r="D82"/>
  <c r="L78"/>
  <c r="H78"/>
  <c r="D78"/>
  <c r="L77"/>
  <c r="H77"/>
  <c r="D77"/>
  <c r="L76"/>
  <c r="H76"/>
  <c r="D76"/>
  <c r="L75"/>
  <c r="H75"/>
  <c r="D75"/>
  <c r="L74"/>
  <c r="H74"/>
  <c r="D74"/>
  <c r="L73"/>
  <c r="H73"/>
  <c r="D73"/>
  <c r="D66"/>
  <c r="D64"/>
  <c r="L63"/>
  <c r="H63"/>
  <c r="D63"/>
  <c r="L62"/>
  <c r="H62"/>
  <c r="D62"/>
  <c r="L60"/>
  <c r="H60"/>
  <c r="D60"/>
  <c r="L57"/>
  <c r="H57"/>
  <c r="D57"/>
  <c r="L56"/>
  <c r="H56"/>
  <c r="D56"/>
  <c r="L55"/>
  <c r="H55"/>
  <c r="D55"/>
  <c r="L54"/>
  <c r="H54"/>
  <c r="D54"/>
  <c r="L53"/>
  <c r="H53"/>
  <c r="D53"/>
  <c r="L52"/>
  <c r="H52"/>
  <c r="D52"/>
  <c r="L51"/>
  <c r="H51"/>
  <c r="D51"/>
  <c r="L48"/>
  <c r="H48"/>
  <c r="D48"/>
  <c r="L47"/>
  <c r="H47"/>
  <c r="D47"/>
  <c r="L46"/>
  <c r="H46"/>
  <c r="D46"/>
  <c r="L45"/>
  <c r="H45"/>
  <c r="D45"/>
  <c r="L44"/>
  <c r="H44"/>
  <c r="D44"/>
  <c r="L43"/>
  <c r="H43"/>
  <c r="D43"/>
  <c r="L40"/>
  <c r="H40"/>
  <c r="D40"/>
  <c r="L39"/>
  <c r="H39"/>
  <c r="D39"/>
  <c r="L37"/>
  <c r="H37"/>
  <c r="D37"/>
  <c r="L36"/>
  <c r="H36"/>
  <c r="D36"/>
  <c r="L35"/>
  <c r="H35"/>
  <c r="D35"/>
  <c r="L34"/>
  <c r="H34"/>
  <c r="D34"/>
  <c r="L33"/>
  <c r="H33"/>
  <c r="D33"/>
  <c r="L32"/>
  <c r="H32"/>
  <c r="D32"/>
  <c r="L31"/>
  <c r="H31"/>
  <c r="D31"/>
  <c r="L30"/>
  <c r="H30"/>
  <c r="D30"/>
  <c r="L29"/>
  <c r="H29"/>
  <c r="D29"/>
  <c r="L28"/>
  <c r="H28"/>
  <c r="D28"/>
  <c r="L25"/>
  <c r="H25"/>
  <c r="D25"/>
  <c r="L24"/>
  <c r="H24"/>
  <c r="D24"/>
  <c r="L23"/>
  <c r="H23"/>
  <c r="D23"/>
  <c r="L22"/>
  <c r="H22"/>
  <c r="D22"/>
  <c r="L21"/>
  <c r="H21"/>
  <c r="D21"/>
  <c r="L19"/>
  <c r="H19"/>
  <c r="D19"/>
  <c r="L15"/>
  <c r="H15"/>
  <c r="D15"/>
  <c r="R40" l="1"/>
  <c r="S40" s="1"/>
  <c r="C26"/>
  <c r="P26" s="1"/>
  <c r="C66"/>
  <c r="P66" s="1"/>
  <c r="C112"/>
  <c r="P112" s="1"/>
  <c r="C27"/>
  <c r="P27" s="1"/>
  <c r="C81"/>
  <c r="P81" s="1"/>
  <c r="C64"/>
  <c r="P64" s="1"/>
  <c r="C20"/>
  <c r="P20" s="1"/>
  <c r="C98"/>
  <c r="P98" s="1"/>
  <c r="C102"/>
  <c r="P102" s="1"/>
  <c r="C71"/>
  <c r="P71" s="1"/>
  <c r="C69"/>
  <c r="P69" s="1"/>
  <c r="C67"/>
  <c r="P67" s="1"/>
  <c r="C70"/>
  <c r="P70" s="1"/>
  <c r="C68"/>
  <c r="P68" s="1"/>
  <c r="C79"/>
  <c r="P79" s="1"/>
  <c r="C80"/>
  <c r="P80" s="1"/>
  <c r="C109"/>
  <c r="P109" s="1"/>
  <c r="C38"/>
  <c r="P38" s="1"/>
  <c r="C21"/>
  <c r="P21" s="1"/>
  <c r="C23"/>
  <c r="P23" s="1"/>
  <c r="C25"/>
  <c r="P25" s="1"/>
  <c r="C28"/>
  <c r="P28" s="1"/>
  <c r="C30"/>
  <c r="P30" s="1"/>
  <c r="C32"/>
  <c r="P32" s="1"/>
  <c r="C34"/>
  <c r="P34" s="1"/>
  <c r="C36"/>
  <c r="P36" s="1"/>
  <c r="C39"/>
  <c r="P39" s="1"/>
  <c r="C43"/>
  <c r="P43" s="1"/>
  <c r="C45"/>
  <c r="P45" s="1"/>
  <c r="C47"/>
  <c r="P47" s="1"/>
  <c r="C52"/>
  <c r="P52" s="1"/>
  <c r="C53"/>
  <c r="P53" s="1"/>
  <c r="C55"/>
  <c r="P55" s="1"/>
  <c r="C57"/>
  <c r="P57" s="1"/>
  <c r="C62"/>
  <c r="P62" s="1"/>
  <c r="C73"/>
  <c r="P73" s="1"/>
  <c r="C75"/>
  <c r="P75" s="1"/>
  <c r="C77"/>
  <c r="P77" s="1"/>
  <c r="C82"/>
  <c r="P82" s="1"/>
  <c r="C89"/>
  <c r="P89" s="1"/>
  <c r="C91"/>
  <c r="P91" s="1"/>
  <c r="C93"/>
  <c r="P93" s="1"/>
  <c r="C95"/>
  <c r="P95" s="1"/>
  <c r="C97"/>
  <c r="P97" s="1"/>
  <c r="C100"/>
  <c r="P100" s="1"/>
  <c r="C103"/>
  <c r="P103" s="1"/>
  <c r="C105"/>
  <c r="P105" s="1"/>
  <c r="C107"/>
  <c r="P107" s="1"/>
  <c r="C15"/>
  <c r="P15" s="1"/>
  <c r="C19"/>
  <c r="P19" s="1"/>
  <c r="C22"/>
  <c r="P22" s="1"/>
  <c r="C24"/>
  <c r="P24" s="1"/>
  <c r="C29"/>
  <c r="P29" s="1"/>
  <c r="C31"/>
  <c r="P31" s="1"/>
  <c r="C33"/>
  <c r="P33" s="1"/>
  <c r="C35"/>
  <c r="P35" s="1"/>
  <c r="C37"/>
  <c r="P37" s="1"/>
  <c r="C44"/>
  <c r="P44" s="1"/>
  <c r="C46"/>
  <c r="P46" s="1"/>
  <c r="C48"/>
  <c r="P48" s="1"/>
  <c r="C51"/>
  <c r="P51" s="1"/>
  <c r="C54"/>
  <c r="P54" s="1"/>
  <c r="C56"/>
  <c r="P56" s="1"/>
  <c r="C60"/>
  <c r="P60" s="1"/>
  <c r="C63"/>
  <c r="P63" s="1"/>
  <c r="C74"/>
  <c r="P74" s="1"/>
  <c r="C76"/>
  <c r="P76" s="1"/>
  <c r="C78"/>
  <c r="P78" s="1"/>
  <c r="C88"/>
  <c r="P88" s="1"/>
  <c r="C90"/>
  <c r="P90" s="1"/>
  <c r="C92"/>
  <c r="P92" s="1"/>
  <c r="C94"/>
  <c r="P94" s="1"/>
  <c r="C96"/>
  <c r="P96" s="1"/>
  <c r="C99"/>
  <c r="P99" s="1"/>
  <c r="C101"/>
  <c r="P101" s="1"/>
  <c r="C104"/>
  <c r="P104" s="1"/>
  <c r="C106"/>
  <c r="P106" s="1"/>
  <c r="C108"/>
  <c r="P108" s="1"/>
  <c r="C40"/>
  <c r="P40" l="1"/>
</calcChain>
</file>

<file path=xl/sharedStrings.xml><?xml version="1.0" encoding="utf-8"?>
<sst xmlns="http://schemas.openxmlformats.org/spreadsheetml/2006/main" count="190" uniqueCount="130">
  <si>
    <t>ФІНАНСОВЕ ЗАБЕЗПЕЧЕННЯ</t>
  </si>
  <si>
    <t>тис. грн.</t>
  </si>
  <si>
    <t>№ з/п</t>
  </si>
  <si>
    <t>/Назва проєкту місцевого (регіонального ) розвитку</t>
  </si>
  <si>
    <t>Орієнтована потреба на період реалізації плану заходів на 2025-2027 роки</t>
  </si>
  <si>
    <t xml:space="preserve">Загальний обсяг фінансування проєкту /програми за весь період реалізації </t>
  </si>
  <si>
    <t>Всього</t>
  </si>
  <si>
    <t>в тому числі за джерелами фінансування:</t>
  </si>
  <si>
    <t>кошти бюджету територіальної громади</t>
  </si>
  <si>
    <t>кошти державного бюджету</t>
  </si>
  <si>
    <t>інші джерела</t>
  </si>
  <si>
    <t>разом</t>
  </si>
  <si>
    <t>в тому числі по роках</t>
  </si>
  <si>
    <t>Надання часткової компенсації сплачених відсотків за кредитами отриманими субєктами малого підприємництва у банківських установах</t>
  </si>
  <si>
    <t>2025-2026</t>
  </si>
  <si>
    <t>Консультаційна лінія для підтримки розвитку малого і середнього підприємництва</t>
  </si>
  <si>
    <t>2025-2027</t>
  </si>
  <si>
    <t>Дуальна освіта в аграрному секторі та навчання з основ підприємництва</t>
  </si>
  <si>
    <t>Створення молодіжного простору у с. Юрівка Конотопського району Сумської області</t>
  </si>
  <si>
    <t xml:space="preserve">Упорядкування правовстановлюючих документів на нерухоме майно комунальної власності </t>
  </si>
  <si>
    <t>Наповнення та внесення змін до інвестиційного паспорту громади  інвестиційними пропозиціями</t>
  </si>
  <si>
    <t>Створення промоційних матеріалів про громаду, т.ч.: виготовлення книги про Попівську територіальну громаду</t>
  </si>
  <si>
    <t>Реконструкція паркової зони в с. Шаповалівка Конотопського району Сумської області</t>
  </si>
  <si>
    <t>2026-2027</t>
  </si>
  <si>
    <t>Створення промоційних матеріалів про Центр відновлення здоров`я</t>
  </si>
  <si>
    <t>Інформаційна панель візуалізації бюджету громади на офіційному веб сайті громади</t>
  </si>
  <si>
    <t>Створення молоіжної ради</t>
  </si>
  <si>
    <t>Проведення внутрішніх та зовнішніх ремонтних робіт Попівської АЗПСМ, внутрішніх ремонтних робіт Пекарівської АЗПСМ та Великосамбірської АЗПСМ</t>
  </si>
  <si>
    <t>Нове будівництво Соснівської амбулаторії загальної практики сімейної медицини  с.Соснівка Конотопського району Сумської області</t>
  </si>
  <si>
    <t xml:space="preserve">Придбання пересувної мобільної амбулаторії КНП "Центр первинної  медико-санітарної допомоги" Попівської сільської ради Конотопського району Сумської області </t>
  </si>
  <si>
    <t>Забезпечення медичним, реабілітаційним  та фізкультурно-лікувальним обладнанням  медичних закладів громади</t>
  </si>
  <si>
    <t>Нове будівництво волейбольного майданчика на території  Шаповалівської філії Соснівського освітнього комплексу «ліцей-заклад дошкільної освіти імені  Анатолія Шульги» Попівської сільської ради Конотопського району Сумської області, за адресою с. Шаповалівка, Конотопського району</t>
  </si>
  <si>
    <t>Будівництво спортивного майданчика з футбольним полем зі штучним покриттям на території Юрівського закладу загальної середньої освіти І-ІІІ ступенів Попівської сільської ради Конотопського району Сумської області</t>
  </si>
  <si>
    <t>Облаштування та встановлення дитячих майданчиків, сучасних активних парків, велодоріжок тощо</t>
  </si>
  <si>
    <t>Нове будівництво навісу над комплексним майданчиком цілорічного використання у  с.Заводське Конотопського району Сумської області( на території ДПТНЗ "Конотопський професійний аграрний ліцей")</t>
  </si>
  <si>
    <t>Інформаційно-розяснювальна кампанія щодо толерантного ставлення населення громади та представників бізнесу до маломобільних груп населення</t>
  </si>
  <si>
    <t>Навчання, тренінги для працівників Попівської сільської територіальної громади та бюджетних установ щодо комунікації з ветеранами та ветеранками війни</t>
  </si>
  <si>
    <t>Надання психологічної , консультаційної підтримки, допомоги в організації отримання медичних послуг, сприяння зайнятості, професійної адаптації та формування активної життєвої позиції тощо</t>
  </si>
  <si>
    <t xml:space="preserve">Нове будівництво  модульних будинків для внутрішньо переміщених осіб (ВПО) та ветеранів війни в с. Вирівка Конотопського району Сумської області </t>
  </si>
  <si>
    <t>Реконструкція  будівлі гуртожитку під багатоквартирний будинок в с.Шевченкове Конотопського району Сумської області  (для забезпечення житлом ВПО, ветеранів та членів їх родин)</t>
  </si>
  <si>
    <t xml:space="preserve">Поточний ремонт  вхідної групи та туалету  для маломобільних осіб Опорного закладу освіти «Попівський заклад загальної середньої освіти І-ІІІ ступенів»  </t>
  </si>
  <si>
    <t xml:space="preserve">Капітальний ремонт будівлі Юрівського закладу загальної  середньої освіти І –ІІІ ступенів (заміна покрівлі з утепленням, переобладнання вхідної групи та туалету для мало мобільних осіб) </t>
  </si>
  <si>
    <t>Організація та розвиток інклюзивного освітнього середовища</t>
  </si>
  <si>
    <t>Сприяння у створенні навчально-практичного центру навчального осередку "Захист України" на базі ДПТНЗ "Конотопський професійний агарний ліцей"</t>
  </si>
  <si>
    <t>Облаштування публічного простору  "Місце сили" в с. Карабутове Конотопського району Сумської області</t>
  </si>
  <si>
    <t>Капітальний ремонт внутрішніх музейних кімнат у Шаповалівському сільському будинку культури - філії комунального закладу "Центр культури, дозвілля та спорту" Попівської сільської ради Конотопського району Сумської області</t>
  </si>
  <si>
    <t xml:space="preserve">Ремонт дороги О 190505 Шевченкове-Великий Самбір-Дептівка </t>
  </si>
  <si>
    <t>Ремонт дороги О 190510 Конотоп-Вирівка-Присеймів`я</t>
  </si>
  <si>
    <t>2025-2028</t>
  </si>
  <si>
    <t>2025-2029</t>
  </si>
  <si>
    <t>Розроблення Комплексного плану просторового розвитку Попівської сільської ради Конотопського району  Сумської області</t>
  </si>
  <si>
    <t>Розроблення  технічної документації по встановленню меж Попівської сільської ради Конотопського району  Сумської області</t>
  </si>
  <si>
    <t>Розроблення   матеріалів лісовпорядкування Попівської сільської ради Конотопського району  Сумської області</t>
  </si>
  <si>
    <t>Розроблення   документації щодо інвентаризації земель Попівської сільської ради Конотопського району  Сумської області</t>
  </si>
  <si>
    <t>Реконструкція мереж зовнішнього освітлення з улаштуванням централізованого дистанційного управління</t>
  </si>
  <si>
    <t>Реконструкція системи електропостачання з влаштуванням фотовольтаїчної електростанції Попівській амбулаторії загальної практики-сімейної медицини</t>
  </si>
  <si>
    <t>Реконструкція системи електропостачання з влаштуванням фотовольтаїчної електростанції В.Самбірській амбулаторії загальної практики-сімейної медицини</t>
  </si>
  <si>
    <t xml:space="preserve"> Реконструкція системи електропостачання з влаштуванням фотовольтаїчної електростанції Вирівській амбулаторії загальної практики-сімейної медицини</t>
  </si>
  <si>
    <t xml:space="preserve"> Реконструкція системи електропостачання з влаштуванням фотовольтаїчної електростанції Соснівській амбулаторії загальної практики-сімейної медицини</t>
  </si>
  <si>
    <t xml:space="preserve"> Реконструкція системи електропостачання з влаштуванням фотовольтаїчної електростанції  Пекарівській амбулаторії загальної практики-сімейної медицини</t>
  </si>
  <si>
    <t>Реконструкція мережі водопостачання з улаштуванням насосної станції в с. Великий Самбір Конотопського району Сумської області</t>
  </si>
  <si>
    <t>Реконструкція системи водовідведення у с.Попівка Конотопського району Сумської області</t>
  </si>
  <si>
    <t>Нове будівництво водопровідної мережі лівобережної частини села Попівка Конотопського району Сумської області</t>
  </si>
  <si>
    <t xml:space="preserve">Реконструкція існуючої мережі теплопостачання з встановленням твердопаливних котлів Опорного закладу освіти "Попівський заклад загальної середньої освіти I-III ступенів" </t>
  </si>
  <si>
    <t>Реконструкція існуючої мережі теплопостачання з встановленням твердопаливних котлів Великосамбірського ЗЗСО I-III  ступенів</t>
  </si>
  <si>
    <t>Розроблення  місцевого плану управління відходами  Попівської сільської ради Конотопського району Сумської області</t>
  </si>
  <si>
    <t>Озеленення населених пунктів та впорядкування зелених зон населних пунктів громади</t>
  </si>
  <si>
    <t>Відновлення, підтримка сприятливого гідрологічного режиму річок Ромен, Куколка, Гнилиця шляхом регулювання рівня води за допомогою шлюзів-регуляторів</t>
  </si>
  <si>
    <t>Оновлення комунальної інфраструктури спеціалізованими автомобілями - асенізаторною машиною, сміттєвозом, грейдером</t>
  </si>
  <si>
    <t>Встановлення камер відео спостереження по старостинським округам як основи сучасної безпеки</t>
  </si>
  <si>
    <t>Капітальний ремонт гаражного приміщення  для  пожежних автомобілів в  с.Великий Самбір Конотопського району Сумської області</t>
  </si>
  <si>
    <t>Забезпечення спеціалізованими пожежними автомобілями та обладнанням команди місцевої пожежної охорони</t>
  </si>
  <si>
    <t>Нове будівництво  протирадіаційного укриття с.Таранське, Конотопського району , Сумської області</t>
  </si>
  <si>
    <t xml:space="preserve">Забезпечення облаштування об'єктів громади  засобами безперешкодного доступу для маломобільних верств населення (улаштування пандусів, табличок з шрифтом Брайля, тактильної плитки, тощо) </t>
  </si>
  <si>
    <t>Інтеграція ідей ландшафтного дизайну в архітектоніку закладу освіти, екодизайн територій з використанням сучасних технологій (Великосамбірський ЗЗСО І-ІІІ ст., Опорний заклад освіти "Попівський ЗЗСО І-ІІІ ст.", Соснівський ОК "ліцей- ЗДО" ім. А. Шульги)</t>
  </si>
  <si>
    <t>Будівництво  овочесховища для зберігання овочів борщового набору із системою підтримки мікроклімату потужністю 1000 тонн (проєкт та його реалізація планується здійснювати  ФГ "ЗДОРОВО-СМАЧНО")</t>
  </si>
  <si>
    <t>1 рік                   (2025 рік)</t>
  </si>
  <si>
    <t>2 рік              (2026 рік)</t>
  </si>
  <si>
    <t>3 рік                          (2027 рік)</t>
  </si>
  <si>
    <t>1 рік                 (2025 рік)</t>
  </si>
  <si>
    <t>2 рік                      (2026 рік)</t>
  </si>
  <si>
    <t>3 рік                       (2027 рік)</t>
  </si>
  <si>
    <t>2 рік                         (2026 рік)</t>
  </si>
  <si>
    <t>3 рік                             (2027 рік)</t>
  </si>
  <si>
    <t>Сортуй сміття заради майбутнього (встановлення баків для різних видів сміття)</t>
  </si>
  <si>
    <t>Підтримка роботи поліцейських офіцерів громади</t>
  </si>
  <si>
    <t>Будівництво та введення в дію автоиатизованого пташника  з вільновигульною формою утримання , потужністю 350 курей (проєкт та його реалізація планується здійснювати  ФГ "ЗДОРОВО-СМАЧНО")</t>
  </si>
  <si>
    <t xml:space="preserve">Здійснення компенсаційних  виплат за пільговий проїзд окремих категорій громадян автомобільним транспортом  на автобусних маршрутах загального користування у приміському  сполученні на території Попівської сільської ради </t>
  </si>
  <si>
    <t>Реалізація заходів  у сфері охорони навколишнього природного середовища</t>
  </si>
  <si>
    <t xml:space="preserve">Реалізація заходів щодо захисту населення та території Попівської сільської ради  Конотопського району від надзвичайних ситуацій </t>
  </si>
  <si>
    <t>Благоустрій населених пункиів громади</t>
  </si>
  <si>
    <t>Популяризація туристичного потенціалу громади</t>
  </si>
  <si>
    <t>Відродження та збереження історико-  культурної спадщини краю</t>
  </si>
  <si>
    <t>Популяризація занять фізичною кульурою серед різних верств населення та сприянння  здоровому способу життя</t>
  </si>
  <si>
    <t>Проведення експертної грошової оцінки земельної ділянки комунальної власності з метою продажу на земельних торгах</t>
  </si>
  <si>
    <t>Поточний ремонт окремих ділянок  дорожного покриття та експлутаційного  утримання автомобільної дороги  загального користування місцевого значення (дорога Дептівка-Кошари-Михайло-Ганнівка)</t>
  </si>
  <si>
    <t>Поточний ремонт окремих ділянок дорожнього покриття автомобільної дороги загального користування місцевого значення (С 190531 під`їзд від /190502/ до с.Тулушка)</t>
  </si>
  <si>
    <t>Експлутаційне утримання дороги загального користування місцевого значення (с.Соснівка)</t>
  </si>
  <si>
    <t>Експлутаційне утримання дороги загального користування місцевого значення (С 190534 с.Таранське)</t>
  </si>
  <si>
    <t>Ремонт дороги О 190502 Соснівка-Заводи-Попівка-/Р-61/</t>
  </si>
  <si>
    <t xml:space="preserve">Проведення нормативної грошової оцінки земель населених пунктів Попівської сільської ради Конотопського району Сумської області </t>
  </si>
  <si>
    <t>Паспортизація водних об`єктів на території Попівської сільської ради  Конотопсього району Сумської області</t>
  </si>
  <si>
    <t>Заходи комплексної реабілітації  для дітей та осіб з інвалідністю Попівської сільської територіальної громади Центром комплексної реабілітації  для дітей та осіб з інвалідністю Конотопської міської ради Сумської області</t>
  </si>
  <si>
    <t>Створення Центру відновлення здоров'я в с.Таранське Попівської сільської ради Конотопського району Сумської області  в тому числі:                                                                       -  капітальний ремонт / реконструкція будівель та споруд, роботи з відновлення пошкодження в результаті збройної агресії РФ в с.Таранське, Конотопського району Сумської області;                                                                   -  інтерєрно-опоряджувальні роботи;                  - придбання обладнання, меблів;                       - облаштування та благоустрій території центру</t>
  </si>
  <si>
    <t>Забезпечення заходів із популяризації соціального підприємстництва</t>
  </si>
  <si>
    <t>Надання  в оренду на пільгових умовах вільних приміщень комунальної власності  для соціальних підприємств</t>
  </si>
  <si>
    <t>Нове будівництво місцевої автоматизованої системи централізованого оповіщення Попівської сільської ради Конотопського району Сумської області</t>
  </si>
  <si>
    <t>Забезпечення житлом багатодітних прийомних сімей (дитячих будинків сімейного типу),  дітей-сиріт  та дітей, позбавлених батьківського піклування</t>
  </si>
  <si>
    <t>реалізації Плану заходів на 2025-2027 роки з реалізації Стратегії розвитку Попівської сільської територіальної громади  Конотопського району Сумської області   до 2027 року</t>
  </si>
  <si>
    <t>Експлуатаційне утримання, ремонт дорожньої інфраструктури, ремонт доріг комунальної власності</t>
  </si>
  <si>
    <t>Експлутаційне утримання, ремонт  дороги загального користування місцквого значення (О 190511 Конотоп Кузьки-Жолдаки до с.Таранське)</t>
  </si>
  <si>
    <t>Публічні послуги і пов'язана з ними цифровізація</t>
  </si>
  <si>
    <t>Установка систем електропостачання з влаштуванням фотовольтанічної електростанції у  відділенні КЗ "Центр надання соціальних послуг" на території с. Попівка  Конотопського району Сумської області</t>
  </si>
  <si>
    <t>Безперешкодний доступ до якісної освіти - шкільні автобуси (оновлення парку шкільних автобусів (5 одиниць))</t>
  </si>
  <si>
    <t>Створення комплексної програми професійного розвитку педагогічних працівників громади,яка включатиме різноманітні форми навчання (тренінги, семінари, майстер-класи, стажування), підтримку впровадження інноваційних педагогічних методик, обмін досвідом між учителями та стимулюання їхньої творчої діяльності</t>
  </si>
  <si>
    <t>Забезпечення якісної сучасної та доступної загальної середньої освіти  "Нова українська школа"</t>
  </si>
  <si>
    <t>Розроблення документації по зміні цільового призначення земельних ділянок  комунальної власності Попівської сільської ради Конотопського району  Сумської області</t>
  </si>
  <si>
    <t>Нове будівництво водопровідних мереж для забезпечення водопостачання мешканців с.Питомник ( нині с.Садове), Конотопського району, Сумської області. Коригування</t>
  </si>
  <si>
    <t>Реконструкція системи водовідведення з встановленям станції повної біологічної очистки в. с. Таранське Конотопського району, Сумської області</t>
  </si>
  <si>
    <t>Ремонт та облаштування укриттів і сховищ у закладах освіти, забезпечення модульними укриттями</t>
  </si>
  <si>
    <t xml:space="preserve">Реконструкція існуючої мережі теплопостачання з встановленням твердопаливних котлів Соснівського освітнього комплексу "ліцей - заклад дошкільної освіти" імені  Анатолія Шульги </t>
  </si>
  <si>
    <t>Ремонт харчоблоку Соснівського освітнього комплексу "ліцей-  заклад дошкільної освіти" імені Анатолія Шульги</t>
  </si>
  <si>
    <t>Монтаж системи пожежної сигналізації, системи оповіщення про пожежу та пожежного моніторингу на об'єкт Опорний заклад освіти "Попівський заклад загальної середньої освіти І -ІІІ ступенів" Попівської сільської ради Конотопського району Сумської області</t>
  </si>
  <si>
    <t>2027-2028</t>
  </si>
  <si>
    <t>2026-2028</t>
  </si>
  <si>
    <t>Реконструкція дорожнього покриття вулиці Заводська в селищі Заводське Конотопського району Сумської області Попівської ТГ</t>
  </si>
  <si>
    <t>Реконструкція дорожнього покриття вулиці Мостової та вулиці Козацької в  селі Попівка Конотопського району Сумської області Попівської ТГ</t>
  </si>
  <si>
    <t xml:space="preserve">Секретар ради </t>
  </si>
  <si>
    <t>Валентина МАЛІГОН</t>
  </si>
  <si>
    <t xml:space="preserve">Додаток 2
до Плану заходів  реалізації Стратегії розвитку Попівської сільської територіальної громадина  Конотопського району Сумської області  до 2027 року
   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</si>
</sst>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0"/>
      <color theme="1"/>
      <name val="Calibri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Calibri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164" fontId="5" fillId="2" borderId="0" xfId="0" applyNumberFormat="1" applyFont="1" applyFill="1" applyAlignment="1">
      <alignment horizontal="left" vertical="top" wrapText="1"/>
    </xf>
    <xf numFmtId="164" fontId="1" fillId="2" borderId="0" xfId="0" applyNumberFormat="1" applyFont="1" applyFill="1" applyAlignment="1">
      <alignment horizontal="left" vertical="top" wrapText="1"/>
    </xf>
    <xf numFmtId="0" fontId="4" fillId="2" borderId="0" xfId="0" applyFont="1" applyFill="1" applyAlignment="1">
      <alignment vertical="top" wrapText="1"/>
    </xf>
    <xf numFmtId="0" fontId="7" fillId="2" borderId="0" xfId="0" applyFont="1" applyFill="1" applyAlignment="1"/>
    <xf numFmtId="0" fontId="10" fillId="2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164" fontId="3" fillId="2" borderId="0" xfId="0" applyNumberFormat="1" applyFont="1" applyFill="1" applyAlignment="1">
      <alignment horizontal="left" vertical="top" wrapText="1"/>
    </xf>
    <xf numFmtId="164" fontId="8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15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13" fillId="2" borderId="1" xfId="0" applyFont="1" applyFill="1" applyBorder="1" applyAlignment="1">
      <alignment vertical="top" wrapText="1"/>
    </xf>
    <xf numFmtId="0" fontId="7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/>
    <xf numFmtId="0" fontId="4" fillId="4" borderId="0" xfId="0" applyFont="1" applyFill="1" applyAlignment="1">
      <alignment vertical="top" wrapText="1"/>
    </xf>
    <xf numFmtId="0" fontId="7" fillId="4" borderId="0" xfId="0" applyFont="1" applyFill="1" applyAlignment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164" fontId="6" fillId="2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/>
    <xf numFmtId="0" fontId="12" fillId="2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164" fontId="12" fillId="2" borderId="1" xfId="0" applyNumberFormat="1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12" fillId="3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5"/>
  <sheetViews>
    <sheetView tabSelected="1" view="pageBreakPreview" topLeftCell="A15" zoomScale="75" zoomScaleSheetLayoutView="75" workbookViewId="0">
      <selection activeCell="A22" sqref="A22:A23"/>
    </sheetView>
  </sheetViews>
  <sheetFormatPr defaultColWidth="14.42578125" defaultRowHeight="15" customHeight="1"/>
  <cols>
    <col min="1" max="1" width="5.28515625" style="23" customWidth="1"/>
    <col min="2" max="2" width="40.28515625" style="16" customWidth="1"/>
    <col min="3" max="3" width="14.7109375" style="17" customWidth="1"/>
    <col min="4" max="4" width="11.7109375" style="18" customWidth="1"/>
    <col min="5" max="5" width="14" style="18" customWidth="1"/>
    <col min="6" max="6" width="11.7109375" style="18" customWidth="1"/>
    <col min="7" max="7" width="14.85546875" style="18" customWidth="1"/>
    <col min="8" max="8" width="12.85546875" style="18" customWidth="1"/>
    <col min="9" max="9" width="13.7109375" style="18" customWidth="1"/>
    <col min="10" max="10" width="13.140625" style="18" customWidth="1"/>
    <col min="11" max="11" width="10.5703125" style="18" customWidth="1"/>
    <col min="12" max="12" width="11.85546875" style="18" customWidth="1"/>
    <col min="13" max="13" width="11.42578125" style="18" customWidth="1"/>
    <col min="14" max="14" width="12.7109375" style="18" customWidth="1"/>
    <col min="15" max="15" width="13.28515625" style="18" customWidth="1"/>
    <col min="16" max="16" width="14.85546875" style="18" customWidth="1"/>
    <col min="17" max="17" width="10.42578125" style="6" customWidth="1"/>
    <col min="18" max="18" width="11.5703125" style="6" customWidth="1"/>
    <col min="19" max="19" width="12" style="6" customWidth="1"/>
    <col min="20" max="26" width="8.7109375" style="6" customWidth="1"/>
    <col min="27" max="16384" width="14.42578125" style="6"/>
  </cols>
  <sheetData>
    <row r="1" spans="1:26" ht="117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28" t="s">
        <v>129</v>
      </c>
      <c r="O1" s="29"/>
      <c r="P1" s="29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9.5" customHeight="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2"/>
      <c r="R2" s="7"/>
      <c r="S2" s="7"/>
      <c r="T2" s="7"/>
      <c r="U2" s="7"/>
      <c r="V2" s="7"/>
      <c r="W2" s="7"/>
      <c r="X2" s="7"/>
      <c r="Y2" s="7"/>
      <c r="Z2" s="5"/>
    </row>
    <row r="3" spans="1:26" ht="15.75" customHeight="1">
      <c r="A3" s="31" t="s">
        <v>108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23"/>
      <c r="R3" s="7"/>
      <c r="S3" s="7"/>
      <c r="T3" s="7"/>
      <c r="U3" s="7"/>
      <c r="V3" s="7"/>
      <c r="W3" s="7"/>
      <c r="X3" s="7"/>
      <c r="Y3" s="7"/>
      <c r="Z3" s="5"/>
    </row>
    <row r="4" spans="1:26" ht="15.75" customHeight="1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 t="s">
        <v>1</v>
      </c>
      <c r="Q4" s="11"/>
      <c r="R4" s="7"/>
      <c r="S4" s="7"/>
      <c r="T4" s="7"/>
      <c r="U4" s="7"/>
      <c r="V4" s="7"/>
      <c r="W4" s="7"/>
      <c r="X4" s="7"/>
      <c r="Y4" s="7"/>
      <c r="Z4" s="5"/>
    </row>
    <row r="5" spans="1:26" s="13" customFormat="1" ht="36.75" customHeight="1">
      <c r="A5" s="33" t="s">
        <v>2</v>
      </c>
      <c r="B5" s="34" t="s">
        <v>3</v>
      </c>
      <c r="C5" s="35" t="s">
        <v>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5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17.25" customHeight="1">
      <c r="A6" s="36"/>
      <c r="B6" s="37"/>
      <c r="C6" s="38" t="s">
        <v>6</v>
      </c>
      <c r="D6" s="38" t="s">
        <v>7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37.5" customHeight="1">
      <c r="A7" s="36"/>
      <c r="B7" s="37"/>
      <c r="C7" s="36"/>
      <c r="D7" s="35" t="s">
        <v>8</v>
      </c>
      <c r="E7" s="36"/>
      <c r="F7" s="36"/>
      <c r="G7" s="36"/>
      <c r="H7" s="35" t="s">
        <v>9</v>
      </c>
      <c r="I7" s="36"/>
      <c r="J7" s="36"/>
      <c r="K7" s="36"/>
      <c r="L7" s="35" t="s">
        <v>10</v>
      </c>
      <c r="M7" s="36"/>
      <c r="N7" s="36"/>
      <c r="O7" s="36"/>
      <c r="P7" s="36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37.5" customHeight="1">
      <c r="A8" s="36"/>
      <c r="B8" s="37"/>
      <c r="C8" s="36"/>
      <c r="D8" s="38" t="s">
        <v>11</v>
      </c>
      <c r="E8" s="38" t="s">
        <v>12</v>
      </c>
      <c r="F8" s="36"/>
      <c r="G8" s="36"/>
      <c r="H8" s="38" t="s">
        <v>11</v>
      </c>
      <c r="I8" s="38" t="s">
        <v>12</v>
      </c>
      <c r="J8" s="36"/>
      <c r="K8" s="36"/>
      <c r="L8" s="38" t="s">
        <v>11</v>
      </c>
      <c r="M8" s="38" t="s">
        <v>12</v>
      </c>
      <c r="N8" s="36"/>
      <c r="O8" s="36"/>
      <c r="P8" s="36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37.5" customHeight="1">
      <c r="A9" s="36"/>
      <c r="B9" s="37"/>
      <c r="C9" s="36"/>
      <c r="D9" s="36"/>
      <c r="E9" s="39" t="s">
        <v>76</v>
      </c>
      <c r="F9" s="39" t="s">
        <v>77</v>
      </c>
      <c r="G9" s="39" t="s">
        <v>78</v>
      </c>
      <c r="H9" s="36"/>
      <c r="I9" s="39" t="s">
        <v>79</v>
      </c>
      <c r="J9" s="39" t="s">
        <v>80</v>
      </c>
      <c r="K9" s="39" t="s">
        <v>81</v>
      </c>
      <c r="L9" s="36"/>
      <c r="M9" s="39" t="s">
        <v>76</v>
      </c>
      <c r="N9" s="39" t="s">
        <v>82</v>
      </c>
      <c r="O9" s="39" t="s">
        <v>83</v>
      </c>
      <c r="P9" s="36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31.5" hidden="1" customHeight="1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0.75" hidden="1" customHeight="1">
      <c r="A11" s="42"/>
      <c r="B11" s="43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hidden="1" customHeight="1">
      <c r="A12" s="42"/>
      <c r="B12" s="43"/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hidden="1" customHeight="1">
      <c r="A13" s="42"/>
      <c r="B13" s="43"/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hidden="1" customHeight="1">
      <c r="A14" s="42"/>
      <c r="B14" s="43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53.25" customHeight="1">
      <c r="A15" s="42">
        <v>1</v>
      </c>
      <c r="B15" s="47" t="s">
        <v>13</v>
      </c>
      <c r="C15" s="48">
        <f t="shared" ref="C15:C112" si="0">D15+H15+L15</f>
        <v>250</v>
      </c>
      <c r="D15" s="49">
        <f t="shared" ref="D15:D108" si="1">E15+F15+G15</f>
        <v>250</v>
      </c>
      <c r="E15" s="49">
        <v>125</v>
      </c>
      <c r="F15" s="49">
        <v>125</v>
      </c>
      <c r="G15" s="49"/>
      <c r="H15" s="49">
        <f t="shared" ref="H15:H71" si="2">I15+J15+K15</f>
        <v>0</v>
      </c>
      <c r="I15" s="49"/>
      <c r="J15" s="49"/>
      <c r="K15" s="49"/>
      <c r="L15" s="49">
        <f t="shared" ref="L15:L71" si="3">M15+N15+O15</f>
        <v>0</v>
      </c>
      <c r="M15" s="49"/>
      <c r="N15" s="49"/>
      <c r="O15" s="49"/>
      <c r="P15" s="50">
        <f>C15</f>
        <v>250</v>
      </c>
      <c r="Q15" s="5" t="s">
        <v>14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ht="33" customHeight="1">
      <c r="A16" s="42">
        <v>2</v>
      </c>
      <c r="B16" s="20" t="s">
        <v>104</v>
      </c>
      <c r="C16" s="48">
        <f t="shared" ref="C16:C17" si="4">D16+H16+L16</f>
        <v>0</v>
      </c>
      <c r="D16" s="49">
        <f t="shared" si="1"/>
        <v>0</v>
      </c>
      <c r="E16" s="49"/>
      <c r="F16" s="49"/>
      <c r="G16" s="49"/>
      <c r="H16" s="49">
        <f t="shared" si="2"/>
        <v>0</v>
      </c>
      <c r="I16" s="49"/>
      <c r="J16" s="49"/>
      <c r="K16" s="49"/>
      <c r="L16" s="49">
        <f t="shared" ref="L16:L17" si="5">M16+N16+O16</f>
        <v>0</v>
      </c>
      <c r="M16" s="49"/>
      <c r="N16" s="49"/>
      <c r="O16" s="49"/>
      <c r="P16" s="50">
        <f t="shared" ref="P16:P90" si="6">C16</f>
        <v>0</v>
      </c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46.5" customHeight="1">
      <c r="A17" s="42">
        <v>3</v>
      </c>
      <c r="B17" s="20" t="s">
        <v>105</v>
      </c>
      <c r="C17" s="48">
        <f t="shared" si="4"/>
        <v>0</v>
      </c>
      <c r="D17" s="49">
        <f t="shared" si="1"/>
        <v>0</v>
      </c>
      <c r="E17" s="49"/>
      <c r="F17" s="49"/>
      <c r="G17" s="49"/>
      <c r="H17" s="49">
        <f t="shared" si="2"/>
        <v>0</v>
      </c>
      <c r="I17" s="49"/>
      <c r="J17" s="49"/>
      <c r="K17" s="49"/>
      <c r="L17" s="49">
        <f t="shared" si="5"/>
        <v>0</v>
      </c>
      <c r="M17" s="49"/>
      <c r="N17" s="49"/>
      <c r="O17" s="49"/>
      <c r="P17" s="50">
        <f t="shared" si="6"/>
        <v>0</v>
      </c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3" customHeight="1">
      <c r="A18" s="42">
        <v>4</v>
      </c>
      <c r="B18" s="47" t="s">
        <v>15</v>
      </c>
      <c r="C18" s="48">
        <f>D18+H18+L18</f>
        <v>0</v>
      </c>
      <c r="D18" s="49">
        <f t="shared" ref="D18" si="7">E18+F18+G18</f>
        <v>0</v>
      </c>
      <c r="E18" s="49"/>
      <c r="F18" s="49"/>
      <c r="G18" s="49"/>
      <c r="H18" s="49">
        <f t="shared" ref="H18" si="8">I18+J18+K18</f>
        <v>0</v>
      </c>
      <c r="I18" s="49"/>
      <c r="J18" s="49"/>
      <c r="K18" s="49"/>
      <c r="L18" s="49">
        <f>M18+N18+O18</f>
        <v>0</v>
      </c>
      <c r="M18" s="49"/>
      <c r="N18" s="49"/>
      <c r="O18" s="49"/>
      <c r="P18" s="50">
        <f t="shared" ref="P18" si="9">C18</f>
        <v>0</v>
      </c>
      <c r="Q18" s="5" t="s">
        <v>16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ht="71.25" customHeight="1">
      <c r="A19" s="42">
        <v>5</v>
      </c>
      <c r="B19" s="47" t="s">
        <v>75</v>
      </c>
      <c r="C19" s="48">
        <f t="shared" si="0"/>
        <v>30700</v>
      </c>
      <c r="D19" s="49">
        <f t="shared" si="1"/>
        <v>0</v>
      </c>
      <c r="E19" s="49"/>
      <c r="F19" s="49"/>
      <c r="G19" s="49"/>
      <c r="H19" s="49">
        <f t="shared" si="2"/>
        <v>0</v>
      </c>
      <c r="I19" s="49"/>
      <c r="J19" s="49"/>
      <c r="K19" s="49"/>
      <c r="L19" s="49">
        <f t="shared" si="3"/>
        <v>30700</v>
      </c>
      <c r="M19" s="49">
        <v>5000</v>
      </c>
      <c r="N19" s="49">
        <v>22700</v>
      </c>
      <c r="O19" s="49">
        <v>3000</v>
      </c>
      <c r="P19" s="50">
        <f t="shared" si="6"/>
        <v>30700</v>
      </c>
      <c r="Q19" s="5" t="s">
        <v>16</v>
      </c>
      <c r="R19" s="5"/>
      <c r="S19" s="5"/>
      <c r="T19" s="5"/>
      <c r="U19" s="5"/>
      <c r="V19" s="5"/>
      <c r="W19" s="5"/>
      <c r="X19" s="5"/>
      <c r="Y19" s="5"/>
      <c r="Z19" s="5"/>
    </row>
    <row r="20" spans="1:26" ht="71.25" customHeight="1">
      <c r="A20" s="42">
        <v>6</v>
      </c>
      <c r="B20" s="47" t="s">
        <v>86</v>
      </c>
      <c r="C20" s="48">
        <f t="shared" si="0"/>
        <v>1800</v>
      </c>
      <c r="D20" s="49">
        <f t="shared" si="1"/>
        <v>0</v>
      </c>
      <c r="E20" s="49"/>
      <c r="F20" s="49"/>
      <c r="G20" s="49"/>
      <c r="H20" s="49"/>
      <c r="I20" s="49"/>
      <c r="J20" s="49"/>
      <c r="K20" s="49"/>
      <c r="L20" s="49">
        <f t="shared" si="3"/>
        <v>1800</v>
      </c>
      <c r="M20" s="49">
        <v>1800</v>
      </c>
      <c r="N20" s="49"/>
      <c r="O20" s="49"/>
      <c r="P20" s="50">
        <f t="shared" si="6"/>
        <v>1800</v>
      </c>
      <c r="Q20" s="5">
        <v>2025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>
      <c r="A21" s="42">
        <v>7</v>
      </c>
      <c r="B21" s="51" t="s">
        <v>17</v>
      </c>
      <c r="C21" s="48">
        <f t="shared" si="0"/>
        <v>0</v>
      </c>
      <c r="D21" s="49">
        <f t="shared" si="1"/>
        <v>0</v>
      </c>
      <c r="E21" s="49"/>
      <c r="F21" s="49"/>
      <c r="G21" s="49"/>
      <c r="H21" s="49">
        <f t="shared" si="2"/>
        <v>0</v>
      </c>
      <c r="I21" s="49"/>
      <c r="J21" s="49"/>
      <c r="K21" s="49"/>
      <c r="L21" s="49">
        <f t="shared" si="3"/>
        <v>0</v>
      </c>
      <c r="M21" s="49"/>
      <c r="N21" s="49"/>
      <c r="O21" s="49"/>
      <c r="P21" s="50">
        <f t="shared" si="6"/>
        <v>0</v>
      </c>
      <c r="Q21" s="5" t="s">
        <v>16</v>
      </c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>
      <c r="A22" s="52">
        <v>8</v>
      </c>
      <c r="B22" s="51" t="s">
        <v>18</v>
      </c>
      <c r="C22" s="48">
        <f t="shared" si="0"/>
        <v>60</v>
      </c>
      <c r="D22" s="49">
        <f t="shared" si="1"/>
        <v>10</v>
      </c>
      <c r="E22" s="49"/>
      <c r="F22" s="49">
        <v>10</v>
      </c>
      <c r="G22" s="49"/>
      <c r="H22" s="49">
        <f t="shared" si="2"/>
        <v>0</v>
      </c>
      <c r="I22" s="49"/>
      <c r="J22" s="49"/>
      <c r="K22" s="49"/>
      <c r="L22" s="49">
        <f t="shared" si="3"/>
        <v>50</v>
      </c>
      <c r="M22" s="49"/>
      <c r="N22" s="49">
        <v>50</v>
      </c>
      <c r="O22" s="49"/>
      <c r="P22" s="50">
        <f t="shared" si="6"/>
        <v>60</v>
      </c>
      <c r="Q22" s="5">
        <v>2026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67.5" hidden="1" customHeight="1">
      <c r="A23" s="41"/>
      <c r="B23" s="47" t="s">
        <v>19</v>
      </c>
      <c r="C23" s="48">
        <f t="shared" si="0"/>
        <v>0</v>
      </c>
      <c r="D23" s="49">
        <f t="shared" si="1"/>
        <v>0</v>
      </c>
      <c r="E23" s="49"/>
      <c r="F23" s="49"/>
      <c r="G23" s="49"/>
      <c r="H23" s="49">
        <f t="shared" si="2"/>
        <v>0</v>
      </c>
      <c r="I23" s="49"/>
      <c r="J23" s="49"/>
      <c r="K23" s="49"/>
      <c r="L23" s="49">
        <f t="shared" si="3"/>
        <v>0</v>
      </c>
      <c r="M23" s="49"/>
      <c r="N23" s="49"/>
      <c r="O23" s="49"/>
      <c r="P23" s="50">
        <f t="shared" si="6"/>
        <v>0</v>
      </c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42" customHeight="1">
      <c r="A24" s="42">
        <v>9</v>
      </c>
      <c r="B24" s="47" t="s">
        <v>20</v>
      </c>
      <c r="C24" s="48">
        <f t="shared" si="0"/>
        <v>0</v>
      </c>
      <c r="D24" s="49">
        <f t="shared" si="1"/>
        <v>0</v>
      </c>
      <c r="E24" s="49"/>
      <c r="F24" s="49"/>
      <c r="G24" s="49"/>
      <c r="H24" s="49">
        <f t="shared" si="2"/>
        <v>0</v>
      </c>
      <c r="I24" s="49"/>
      <c r="J24" s="49"/>
      <c r="K24" s="49"/>
      <c r="L24" s="49">
        <f t="shared" si="3"/>
        <v>0</v>
      </c>
      <c r="M24" s="49"/>
      <c r="N24" s="49"/>
      <c r="O24" s="49"/>
      <c r="P24" s="50">
        <f t="shared" si="6"/>
        <v>0</v>
      </c>
      <c r="Q24" s="5" t="s">
        <v>16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ht="45" customHeight="1">
      <c r="A25" s="42">
        <v>10</v>
      </c>
      <c r="B25" s="47" t="s">
        <v>21</v>
      </c>
      <c r="C25" s="48">
        <f t="shared" si="0"/>
        <v>199</v>
      </c>
      <c r="D25" s="49">
        <f t="shared" si="1"/>
        <v>199</v>
      </c>
      <c r="E25" s="49">
        <v>199</v>
      </c>
      <c r="F25" s="49"/>
      <c r="G25" s="49"/>
      <c r="H25" s="49">
        <f t="shared" si="2"/>
        <v>0</v>
      </c>
      <c r="I25" s="49"/>
      <c r="J25" s="49"/>
      <c r="K25" s="49"/>
      <c r="L25" s="49">
        <f t="shared" si="3"/>
        <v>0</v>
      </c>
      <c r="M25" s="49"/>
      <c r="N25" s="49"/>
      <c r="O25" s="49"/>
      <c r="P25" s="50">
        <f t="shared" si="6"/>
        <v>199</v>
      </c>
      <c r="Q25" s="5">
        <v>2025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ht="42" customHeight="1">
      <c r="A26" s="42">
        <v>11</v>
      </c>
      <c r="B26" s="47" t="s">
        <v>22</v>
      </c>
      <c r="C26" s="48">
        <f t="shared" ref="C26" si="10">D26+H26+L26</f>
        <v>7000</v>
      </c>
      <c r="D26" s="49">
        <f t="shared" ref="D26" si="11">E26+F26+G26</f>
        <v>0</v>
      </c>
      <c r="E26" s="49"/>
      <c r="F26" s="49"/>
      <c r="G26" s="49"/>
      <c r="H26" s="49">
        <f t="shared" ref="H26" si="12">I26+J26+K26</f>
        <v>0</v>
      </c>
      <c r="I26" s="49"/>
      <c r="J26" s="49"/>
      <c r="K26" s="49"/>
      <c r="L26" s="49">
        <f t="shared" ref="L26" si="13">M26+N26+O26</f>
        <v>7000</v>
      </c>
      <c r="M26" s="49"/>
      <c r="N26" s="49">
        <v>3500</v>
      </c>
      <c r="O26" s="49">
        <v>3500</v>
      </c>
      <c r="P26" s="50">
        <f t="shared" ref="P26" si="14">C26</f>
        <v>7000</v>
      </c>
      <c r="Q26" s="5" t="s">
        <v>23</v>
      </c>
      <c r="R26" s="5"/>
      <c r="S26" s="5"/>
      <c r="T26" s="5"/>
      <c r="U26" s="5"/>
      <c r="V26" s="5"/>
      <c r="W26" s="5"/>
      <c r="X26" s="5"/>
      <c r="Y26" s="5"/>
      <c r="Z26" s="5"/>
    </row>
    <row r="27" spans="1:26" ht="37.5" customHeight="1">
      <c r="A27" s="42">
        <v>12</v>
      </c>
      <c r="B27" s="53" t="s">
        <v>91</v>
      </c>
      <c r="C27" s="48">
        <f t="shared" si="0"/>
        <v>0</v>
      </c>
      <c r="D27" s="49"/>
      <c r="E27" s="49"/>
      <c r="F27" s="49"/>
      <c r="G27" s="49"/>
      <c r="H27" s="49">
        <f t="shared" si="2"/>
        <v>0</v>
      </c>
      <c r="I27" s="49"/>
      <c r="J27" s="49"/>
      <c r="K27" s="49"/>
      <c r="L27" s="49">
        <f t="shared" si="3"/>
        <v>0</v>
      </c>
      <c r="M27" s="49"/>
      <c r="N27" s="49"/>
      <c r="O27" s="49"/>
      <c r="P27" s="50">
        <f t="shared" si="6"/>
        <v>0</v>
      </c>
      <c r="Q27" s="5" t="s">
        <v>16</v>
      </c>
      <c r="R27" s="5"/>
      <c r="S27" s="5"/>
      <c r="T27" s="5"/>
      <c r="U27" s="5"/>
      <c r="V27" s="5"/>
      <c r="W27" s="5"/>
      <c r="X27" s="5"/>
      <c r="Y27" s="5"/>
      <c r="Z27" s="5"/>
    </row>
    <row r="28" spans="1:26" ht="33" customHeight="1">
      <c r="A28" s="54">
        <v>13</v>
      </c>
      <c r="B28" s="47" t="s">
        <v>24</v>
      </c>
      <c r="C28" s="48">
        <f t="shared" si="0"/>
        <v>0</v>
      </c>
      <c r="D28" s="49">
        <f t="shared" si="1"/>
        <v>0</v>
      </c>
      <c r="E28" s="49"/>
      <c r="F28" s="49"/>
      <c r="G28" s="49"/>
      <c r="H28" s="49">
        <f t="shared" si="2"/>
        <v>0</v>
      </c>
      <c r="I28" s="49"/>
      <c r="J28" s="49"/>
      <c r="K28" s="49"/>
      <c r="L28" s="49">
        <f t="shared" si="3"/>
        <v>0</v>
      </c>
      <c r="M28" s="49"/>
      <c r="N28" s="49"/>
      <c r="O28" s="49"/>
      <c r="P28" s="50">
        <f t="shared" si="6"/>
        <v>0</v>
      </c>
      <c r="Q28" s="5" t="s">
        <v>16</v>
      </c>
      <c r="R28" s="5"/>
      <c r="S28" s="5"/>
      <c r="T28" s="5"/>
      <c r="U28" s="5"/>
      <c r="V28" s="5"/>
      <c r="W28" s="5"/>
      <c r="X28" s="5"/>
      <c r="Y28" s="5"/>
      <c r="Z28" s="5"/>
    </row>
    <row r="29" spans="1:26" ht="31.5" customHeight="1">
      <c r="A29" s="54">
        <v>14</v>
      </c>
      <c r="B29" s="47" t="s">
        <v>25</v>
      </c>
      <c r="C29" s="48">
        <f t="shared" si="0"/>
        <v>0</v>
      </c>
      <c r="D29" s="49">
        <f t="shared" si="1"/>
        <v>0</v>
      </c>
      <c r="E29" s="49"/>
      <c r="F29" s="49"/>
      <c r="G29" s="49"/>
      <c r="H29" s="49">
        <f t="shared" si="2"/>
        <v>0</v>
      </c>
      <c r="I29" s="49"/>
      <c r="J29" s="49"/>
      <c r="K29" s="49"/>
      <c r="L29" s="49">
        <f t="shared" si="3"/>
        <v>0</v>
      </c>
      <c r="M29" s="49"/>
      <c r="N29" s="49"/>
      <c r="O29" s="49"/>
      <c r="P29" s="50">
        <f t="shared" si="6"/>
        <v>0</v>
      </c>
      <c r="Q29" s="5" t="s">
        <v>16</v>
      </c>
      <c r="R29" s="5"/>
      <c r="S29" s="5"/>
      <c r="T29" s="5"/>
      <c r="U29" s="5"/>
      <c r="V29" s="5"/>
      <c r="W29" s="5"/>
      <c r="X29" s="5"/>
      <c r="Y29" s="5"/>
      <c r="Z29" s="5"/>
    </row>
    <row r="30" spans="1:26" ht="33" customHeight="1">
      <c r="A30" s="54">
        <v>15</v>
      </c>
      <c r="B30" s="51" t="s">
        <v>26</v>
      </c>
      <c r="C30" s="48">
        <f t="shared" si="0"/>
        <v>0</v>
      </c>
      <c r="D30" s="49">
        <f t="shared" si="1"/>
        <v>0</v>
      </c>
      <c r="E30" s="49"/>
      <c r="F30" s="49"/>
      <c r="G30" s="49"/>
      <c r="H30" s="49">
        <f t="shared" si="2"/>
        <v>0</v>
      </c>
      <c r="I30" s="49"/>
      <c r="J30" s="49"/>
      <c r="K30" s="49"/>
      <c r="L30" s="49">
        <f t="shared" si="3"/>
        <v>0</v>
      </c>
      <c r="M30" s="49"/>
      <c r="N30" s="49"/>
      <c r="O30" s="49"/>
      <c r="P30" s="50">
        <f t="shared" si="6"/>
        <v>0</v>
      </c>
      <c r="Q30" s="5" t="s">
        <v>14</v>
      </c>
      <c r="R30" s="5"/>
      <c r="S30" s="5"/>
      <c r="T30" s="5"/>
      <c r="U30" s="5"/>
      <c r="V30" s="5"/>
      <c r="W30" s="5"/>
      <c r="X30" s="5"/>
      <c r="Y30" s="5"/>
      <c r="Z30" s="5"/>
    </row>
    <row r="31" spans="1:26" ht="58.5" customHeight="1">
      <c r="A31" s="54">
        <v>16</v>
      </c>
      <c r="B31" s="47" t="s">
        <v>27</v>
      </c>
      <c r="C31" s="48">
        <f t="shared" si="0"/>
        <v>3000</v>
      </c>
      <c r="D31" s="49">
        <f t="shared" si="1"/>
        <v>0</v>
      </c>
      <c r="E31" s="49"/>
      <c r="F31" s="49"/>
      <c r="G31" s="49"/>
      <c r="H31" s="49">
        <f t="shared" si="2"/>
        <v>0</v>
      </c>
      <c r="I31" s="49"/>
      <c r="J31" s="49"/>
      <c r="K31" s="49"/>
      <c r="L31" s="49">
        <f t="shared" si="3"/>
        <v>3000</v>
      </c>
      <c r="M31" s="49"/>
      <c r="N31" s="49">
        <v>1500</v>
      </c>
      <c r="O31" s="49">
        <v>1500</v>
      </c>
      <c r="P31" s="50">
        <f t="shared" si="6"/>
        <v>3000</v>
      </c>
      <c r="Q31" s="5" t="s">
        <v>16</v>
      </c>
      <c r="R31" s="5"/>
      <c r="S31" s="5"/>
      <c r="T31" s="5"/>
      <c r="U31" s="5"/>
      <c r="V31" s="5"/>
      <c r="W31" s="5"/>
      <c r="X31" s="5"/>
      <c r="Y31" s="5"/>
      <c r="Z31" s="5"/>
    </row>
    <row r="32" spans="1:26" ht="60.75" customHeight="1">
      <c r="A32" s="54">
        <v>17</v>
      </c>
      <c r="B32" s="47" t="s">
        <v>28</v>
      </c>
      <c r="C32" s="48">
        <f t="shared" si="0"/>
        <v>49000</v>
      </c>
      <c r="D32" s="49">
        <f t="shared" si="1"/>
        <v>0</v>
      </c>
      <c r="E32" s="49"/>
      <c r="F32" s="49"/>
      <c r="G32" s="49"/>
      <c r="H32" s="49">
        <f t="shared" si="2"/>
        <v>0</v>
      </c>
      <c r="I32" s="49"/>
      <c r="J32" s="49"/>
      <c r="K32" s="49"/>
      <c r="L32" s="49">
        <f t="shared" si="3"/>
        <v>49000</v>
      </c>
      <c r="M32" s="49"/>
      <c r="N32" s="49"/>
      <c r="O32" s="49">
        <v>49000</v>
      </c>
      <c r="P32" s="50">
        <f t="shared" si="6"/>
        <v>49000</v>
      </c>
      <c r="Q32" s="5" t="s">
        <v>23</v>
      </c>
      <c r="R32" s="5"/>
      <c r="S32" s="5"/>
      <c r="T32" s="5"/>
      <c r="U32" s="5"/>
      <c r="V32" s="5"/>
      <c r="W32" s="5"/>
      <c r="X32" s="5"/>
      <c r="Y32" s="5"/>
      <c r="Z32" s="5"/>
    </row>
    <row r="33" spans="1:26" ht="66" customHeight="1">
      <c r="A33" s="54">
        <v>18</v>
      </c>
      <c r="B33" s="47" t="s">
        <v>29</v>
      </c>
      <c r="C33" s="48">
        <f t="shared" si="0"/>
        <v>7000</v>
      </c>
      <c r="D33" s="49">
        <f t="shared" si="1"/>
        <v>0</v>
      </c>
      <c r="E33" s="49"/>
      <c r="F33" s="49"/>
      <c r="G33" s="49"/>
      <c r="H33" s="49">
        <f t="shared" si="2"/>
        <v>0</v>
      </c>
      <c r="I33" s="49"/>
      <c r="J33" s="49"/>
      <c r="K33" s="49"/>
      <c r="L33" s="49">
        <f t="shared" si="3"/>
        <v>7000</v>
      </c>
      <c r="M33" s="49"/>
      <c r="N33" s="49"/>
      <c r="O33" s="49">
        <v>7000</v>
      </c>
      <c r="P33" s="50">
        <f t="shared" si="6"/>
        <v>7000</v>
      </c>
      <c r="Q33" s="14">
        <v>2027</v>
      </c>
      <c r="R33" s="5"/>
      <c r="S33" s="5"/>
      <c r="T33" s="5"/>
      <c r="U33" s="5"/>
      <c r="V33" s="5"/>
      <c r="W33" s="5"/>
      <c r="X33" s="5"/>
      <c r="Y33" s="5"/>
      <c r="Z33" s="5"/>
    </row>
    <row r="34" spans="1:26" ht="50.25" customHeight="1">
      <c r="A34" s="54">
        <v>19</v>
      </c>
      <c r="B34" s="47" t="s">
        <v>30</v>
      </c>
      <c r="C34" s="48">
        <f>D34+H34+L34</f>
        <v>609.79999999999995</v>
      </c>
      <c r="D34" s="49">
        <f t="shared" si="1"/>
        <v>0</v>
      </c>
      <c r="E34" s="49"/>
      <c r="F34" s="49"/>
      <c r="G34" s="49"/>
      <c r="H34" s="49">
        <f>I34+J34+K34</f>
        <v>0</v>
      </c>
      <c r="I34" s="49"/>
      <c r="J34" s="49"/>
      <c r="K34" s="49"/>
      <c r="L34" s="49">
        <f t="shared" si="3"/>
        <v>609.79999999999995</v>
      </c>
      <c r="M34" s="49">
        <v>609.79999999999995</v>
      </c>
      <c r="N34" s="49"/>
      <c r="O34" s="49"/>
      <c r="P34" s="50">
        <f t="shared" si="6"/>
        <v>609.79999999999995</v>
      </c>
      <c r="Q34" s="5">
        <v>2025</v>
      </c>
      <c r="R34" s="5"/>
      <c r="S34" s="5"/>
      <c r="T34" s="5"/>
      <c r="U34" s="5"/>
      <c r="V34" s="5"/>
      <c r="W34" s="5"/>
      <c r="X34" s="5"/>
      <c r="Y34" s="5"/>
      <c r="Z34" s="5"/>
    </row>
    <row r="35" spans="1:26" ht="105" customHeight="1">
      <c r="A35" s="54">
        <v>20</v>
      </c>
      <c r="B35" s="47" t="s">
        <v>31</v>
      </c>
      <c r="C35" s="48">
        <f t="shared" si="0"/>
        <v>2000</v>
      </c>
      <c r="D35" s="49">
        <f t="shared" si="1"/>
        <v>2000</v>
      </c>
      <c r="E35" s="49"/>
      <c r="F35" s="49">
        <v>1000</v>
      </c>
      <c r="G35" s="49">
        <v>1000</v>
      </c>
      <c r="H35" s="49">
        <f t="shared" si="2"/>
        <v>0</v>
      </c>
      <c r="I35" s="49"/>
      <c r="J35" s="49"/>
      <c r="K35" s="49"/>
      <c r="L35" s="49">
        <f t="shared" si="3"/>
        <v>0</v>
      </c>
      <c r="M35" s="49"/>
      <c r="N35" s="49"/>
      <c r="O35" s="49"/>
      <c r="P35" s="50">
        <f t="shared" si="6"/>
        <v>2000</v>
      </c>
      <c r="Q35" s="5" t="s">
        <v>16</v>
      </c>
      <c r="R35" s="5"/>
      <c r="S35" s="5"/>
      <c r="T35" s="5"/>
      <c r="U35" s="5"/>
      <c r="V35" s="5"/>
      <c r="W35" s="5"/>
      <c r="X35" s="5"/>
      <c r="Y35" s="5"/>
      <c r="Z35" s="5"/>
    </row>
    <row r="36" spans="1:26" ht="81.75" customHeight="1">
      <c r="A36" s="54">
        <v>21</v>
      </c>
      <c r="B36" s="47" t="s">
        <v>32</v>
      </c>
      <c r="C36" s="48">
        <f t="shared" si="0"/>
        <v>7000</v>
      </c>
      <c r="D36" s="49">
        <f t="shared" si="1"/>
        <v>7000</v>
      </c>
      <c r="E36" s="49"/>
      <c r="F36" s="49">
        <v>2000</v>
      </c>
      <c r="G36" s="49">
        <v>5000</v>
      </c>
      <c r="H36" s="49">
        <f t="shared" si="2"/>
        <v>0</v>
      </c>
      <c r="I36" s="49"/>
      <c r="J36" s="49"/>
      <c r="K36" s="49"/>
      <c r="L36" s="49">
        <f t="shared" si="3"/>
        <v>0</v>
      </c>
      <c r="M36" s="49"/>
      <c r="N36" s="49"/>
      <c r="O36" s="49"/>
      <c r="P36" s="50">
        <f t="shared" si="6"/>
        <v>7000</v>
      </c>
      <c r="Q36" s="5" t="s">
        <v>16</v>
      </c>
      <c r="R36" s="5"/>
      <c r="S36" s="5"/>
      <c r="T36" s="5"/>
      <c r="U36" s="5"/>
      <c r="V36" s="5"/>
      <c r="W36" s="5"/>
      <c r="X36" s="5"/>
      <c r="Y36" s="5"/>
      <c r="Z36" s="5"/>
    </row>
    <row r="37" spans="1:26" ht="55.5" customHeight="1">
      <c r="A37" s="54">
        <v>22</v>
      </c>
      <c r="B37" s="53" t="s">
        <v>33</v>
      </c>
      <c r="C37" s="48">
        <f t="shared" si="0"/>
        <v>25000</v>
      </c>
      <c r="D37" s="49">
        <f t="shared" si="1"/>
        <v>25000</v>
      </c>
      <c r="E37" s="49"/>
      <c r="F37" s="49">
        <v>5000</v>
      </c>
      <c r="G37" s="49">
        <v>20000</v>
      </c>
      <c r="H37" s="49">
        <f t="shared" si="2"/>
        <v>0</v>
      </c>
      <c r="I37" s="49"/>
      <c r="J37" s="49"/>
      <c r="K37" s="49"/>
      <c r="L37" s="49">
        <f t="shared" si="3"/>
        <v>0</v>
      </c>
      <c r="M37" s="49"/>
      <c r="N37" s="49"/>
      <c r="O37" s="49"/>
      <c r="P37" s="50">
        <f t="shared" si="6"/>
        <v>25000</v>
      </c>
      <c r="Q37" s="5" t="s">
        <v>16</v>
      </c>
      <c r="R37" s="5"/>
      <c r="S37" s="5"/>
      <c r="T37" s="5"/>
      <c r="U37" s="5"/>
      <c r="V37" s="5"/>
      <c r="W37" s="5"/>
      <c r="X37" s="5"/>
      <c r="Y37" s="5"/>
      <c r="Z37" s="5"/>
    </row>
    <row r="38" spans="1:26" ht="45" customHeight="1">
      <c r="A38" s="54">
        <v>23</v>
      </c>
      <c r="B38" s="53" t="s">
        <v>93</v>
      </c>
      <c r="C38" s="48">
        <f t="shared" ref="C38" si="15">D38+H38+L38</f>
        <v>480</v>
      </c>
      <c r="D38" s="49">
        <f t="shared" ref="D38" si="16">E38+F38+G38</f>
        <v>480</v>
      </c>
      <c r="E38" s="49">
        <v>160</v>
      </c>
      <c r="F38" s="49">
        <v>160</v>
      </c>
      <c r="G38" s="49">
        <v>160</v>
      </c>
      <c r="H38" s="49">
        <f t="shared" si="2"/>
        <v>0</v>
      </c>
      <c r="I38" s="49"/>
      <c r="J38" s="49"/>
      <c r="K38" s="49"/>
      <c r="L38" s="49">
        <f t="shared" si="3"/>
        <v>0</v>
      </c>
      <c r="M38" s="49"/>
      <c r="N38" s="49"/>
      <c r="O38" s="49"/>
      <c r="P38" s="50">
        <f t="shared" si="6"/>
        <v>480</v>
      </c>
      <c r="Q38" s="5" t="s">
        <v>16</v>
      </c>
      <c r="R38" s="5"/>
      <c r="S38" s="5"/>
      <c r="T38" s="5"/>
      <c r="U38" s="5"/>
      <c r="V38" s="5"/>
      <c r="W38" s="5"/>
      <c r="X38" s="5"/>
      <c r="Y38" s="5"/>
      <c r="Z38" s="5"/>
    </row>
    <row r="39" spans="1:26" ht="70.5" customHeight="1">
      <c r="A39" s="54">
        <v>24</v>
      </c>
      <c r="B39" s="47" t="s">
        <v>34</v>
      </c>
      <c r="C39" s="48">
        <f t="shared" si="0"/>
        <v>50000</v>
      </c>
      <c r="D39" s="49">
        <f t="shared" si="1"/>
        <v>0</v>
      </c>
      <c r="E39" s="49"/>
      <c r="F39" s="49"/>
      <c r="G39" s="49"/>
      <c r="H39" s="49">
        <f t="shared" si="2"/>
        <v>0</v>
      </c>
      <c r="I39" s="49"/>
      <c r="J39" s="49"/>
      <c r="K39" s="49"/>
      <c r="L39" s="49">
        <f t="shared" si="3"/>
        <v>50000</v>
      </c>
      <c r="M39" s="49"/>
      <c r="N39" s="49"/>
      <c r="O39" s="49">
        <v>50000</v>
      </c>
      <c r="P39" s="50">
        <f t="shared" si="6"/>
        <v>50000</v>
      </c>
      <c r="Q39" s="5">
        <v>2027</v>
      </c>
      <c r="R39" s="5"/>
      <c r="S39" s="5"/>
      <c r="T39" s="5"/>
      <c r="U39" s="5"/>
      <c r="V39" s="5"/>
      <c r="W39" s="5"/>
      <c r="X39" s="5"/>
      <c r="Y39" s="5"/>
      <c r="Z39" s="5"/>
    </row>
    <row r="40" spans="1:26" ht="159.75" customHeight="1">
      <c r="A40" s="54">
        <v>25</v>
      </c>
      <c r="B40" s="20" t="s">
        <v>103</v>
      </c>
      <c r="C40" s="48">
        <f t="shared" si="0"/>
        <v>612010.64599999995</v>
      </c>
      <c r="D40" s="49">
        <f t="shared" si="1"/>
        <v>6137.2659999999996</v>
      </c>
      <c r="E40" s="49">
        <v>5137.2659999999996</v>
      </c>
      <c r="F40" s="49">
        <v>1000</v>
      </c>
      <c r="G40" s="49">
        <v>0</v>
      </c>
      <c r="H40" s="49">
        <f t="shared" si="2"/>
        <v>605873.38</v>
      </c>
      <c r="I40" s="49">
        <v>100000</v>
      </c>
      <c r="J40" s="49">
        <v>252286.7</v>
      </c>
      <c r="K40" s="49">
        <v>253586.68</v>
      </c>
      <c r="L40" s="49">
        <f t="shared" si="3"/>
        <v>0</v>
      </c>
      <c r="M40" s="49"/>
      <c r="N40" s="49"/>
      <c r="O40" s="49"/>
      <c r="P40" s="50">
        <f t="shared" si="6"/>
        <v>612010.64599999995</v>
      </c>
      <c r="Q40" s="5" t="s">
        <v>14</v>
      </c>
      <c r="R40" s="15">
        <f>D40+H40</f>
        <v>612010.64599999995</v>
      </c>
      <c r="S40" s="15">
        <f>R40-899600</f>
        <v>-287589.35400000005</v>
      </c>
      <c r="T40" s="5"/>
      <c r="U40" s="5"/>
      <c r="V40" s="5"/>
      <c r="W40" s="5"/>
      <c r="X40" s="5"/>
      <c r="Y40" s="5"/>
      <c r="Z40" s="5"/>
    </row>
    <row r="41" spans="1:26" ht="90" customHeight="1">
      <c r="A41" s="54">
        <v>26</v>
      </c>
      <c r="B41" s="47" t="s">
        <v>87</v>
      </c>
      <c r="C41" s="48">
        <f>D41+H41+L41</f>
        <v>4800</v>
      </c>
      <c r="D41" s="49">
        <f t="shared" si="1"/>
        <v>4800</v>
      </c>
      <c r="E41" s="49">
        <v>1600</v>
      </c>
      <c r="F41" s="49">
        <v>1600</v>
      </c>
      <c r="G41" s="49">
        <v>1600</v>
      </c>
      <c r="H41" s="49">
        <f>I41+J41+K41</f>
        <v>0</v>
      </c>
      <c r="I41" s="49"/>
      <c r="J41" s="49"/>
      <c r="K41" s="49"/>
      <c r="L41" s="49">
        <f t="shared" ref="L41:L42" si="17">M41+N41+O41</f>
        <v>0</v>
      </c>
      <c r="M41" s="49"/>
      <c r="N41" s="49"/>
      <c r="O41" s="49"/>
      <c r="P41" s="50">
        <f t="shared" ref="P41:P42" si="18">C41</f>
        <v>4800</v>
      </c>
      <c r="Q41" s="5" t="s">
        <v>16</v>
      </c>
      <c r="R41" s="5"/>
      <c r="S41" s="5"/>
      <c r="T41" s="5"/>
      <c r="U41" s="5"/>
      <c r="V41" s="5"/>
      <c r="W41" s="5"/>
      <c r="X41" s="5"/>
      <c r="Y41" s="5"/>
      <c r="Z41" s="5"/>
    </row>
    <row r="42" spans="1:26" ht="90" customHeight="1">
      <c r="A42" s="54">
        <v>27</v>
      </c>
      <c r="B42" s="47" t="s">
        <v>102</v>
      </c>
      <c r="C42" s="48">
        <f>D42+H42+L42</f>
        <v>373.5</v>
      </c>
      <c r="D42" s="49">
        <f t="shared" si="1"/>
        <v>373.5</v>
      </c>
      <c r="E42" s="49">
        <v>124.5</v>
      </c>
      <c r="F42" s="49">
        <v>124.5</v>
      </c>
      <c r="G42" s="49">
        <v>124.5</v>
      </c>
      <c r="H42" s="49">
        <f>I42+J42+K42</f>
        <v>0</v>
      </c>
      <c r="I42" s="49"/>
      <c r="J42" s="49"/>
      <c r="K42" s="49"/>
      <c r="L42" s="49">
        <f t="shared" si="17"/>
        <v>0</v>
      </c>
      <c r="M42" s="49"/>
      <c r="N42" s="49"/>
      <c r="O42" s="49"/>
      <c r="P42" s="50">
        <f t="shared" si="18"/>
        <v>373.5</v>
      </c>
      <c r="Q42" s="5" t="s">
        <v>16</v>
      </c>
      <c r="R42" s="5"/>
      <c r="S42" s="5"/>
      <c r="T42" s="5"/>
      <c r="U42" s="5"/>
      <c r="V42" s="5"/>
      <c r="W42" s="5"/>
      <c r="X42" s="5"/>
      <c r="Y42" s="5"/>
      <c r="Z42" s="5"/>
    </row>
    <row r="43" spans="1:26" ht="71.25" customHeight="1">
      <c r="A43" s="54">
        <v>28</v>
      </c>
      <c r="B43" s="47" t="s">
        <v>73</v>
      </c>
      <c r="C43" s="48">
        <f t="shared" si="0"/>
        <v>50000</v>
      </c>
      <c r="D43" s="49">
        <f t="shared" si="1"/>
        <v>50000</v>
      </c>
      <c r="E43" s="49">
        <v>10000</v>
      </c>
      <c r="F43" s="49">
        <v>20000</v>
      </c>
      <c r="G43" s="49">
        <v>20000</v>
      </c>
      <c r="H43" s="49">
        <f t="shared" si="2"/>
        <v>0</v>
      </c>
      <c r="I43" s="49"/>
      <c r="J43" s="49"/>
      <c r="K43" s="49"/>
      <c r="L43" s="49">
        <f t="shared" si="3"/>
        <v>0</v>
      </c>
      <c r="M43" s="49"/>
      <c r="N43" s="49"/>
      <c r="O43" s="49"/>
      <c r="P43" s="50">
        <f t="shared" si="6"/>
        <v>50000</v>
      </c>
      <c r="Q43" s="5" t="s">
        <v>16</v>
      </c>
      <c r="R43" s="5"/>
      <c r="S43" s="5"/>
      <c r="T43" s="5"/>
      <c r="U43" s="5"/>
      <c r="V43" s="5"/>
      <c r="W43" s="5"/>
      <c r="X43" s="5"/>
      <c r="Y43" s="5"/>
      <c r="Z43" s="5"/>
    </row>
    <row r="44" spans="1:26" ht="57.75" customHeight="1">
      <c r="A44" s="54">
        <v>29</v>
      </c>
      <c r="B44" s="47" t="s">
        <v>35</v>
      </c>
      <c r="C44" s="48">
        <f t="shared" si="0"/>
        <v>0</v>
      </c>
      <c r="D44" s="49">
        <f t="shared" si="1"/>
        <v>0</v>
      </c>
      <c r="E44" s="49"/>
      <c r="F44" s="49"/>
      <c r="G44" s="49"/>
      <c r="H44" s="49">
        <f t="shared" si="2"/>
        <v>0</v>
      </c>
      <c r="I44" s="49"/>
      <c r="J44" s="49"/>
      <c r="K44" s="49"/>
      <c r="L44" s="49">
        <f t="shared" si="3"/>
        <v>0</v>
      </c>
      <c r="M44" s="49"/>
      <c r="N44" s="49"/>
      <c r="O44" s="49"/>
      <c r="P44" s="50">
        <f t="shared" si="6"/>
        <v>0</v>
      </c>
      <c r="Q44" s="5" t="s">
        <v>16</v>
      </c>
      <c r="R44" s="5"/>
      <c r="S44" s="5"/>
      <c r="T44" s="5"/>
      <c r="U44" s="5"/>
      <c r="V44" s="5"/>
      <c r="W44" s="5"/>
      <c r="X44" s="5"/>
      <c r="Y44" s="5"/>
      <c r="Z44" s="5"/>
    </row>
    <row r="45" spans="1:26" ht="63.75" customHeight="1">
      <c r="A45" s="54">
        <v>30</v>
      </c>
      <c r="B45" s="47" t="s">
        <v>36</v>
      </c>
      <c r="C45" s="48">
        <f t="shared" si="0"/>
        <v>0</v>
      </c>
      <c r="D45" s="49">
        <f t="shared" si="1"/>
        <v>0</v>
      </c>
      <c r="E45" s="49"/>
      <c r="F45" s="49"/>
      <c r="G45" s="49"/>
      <c r="H45" s="49">
        <f t="shared" si="2"/>
        <v>0</v>
      </c>
      <c r="I45" s="49"/>
      <c r="J45" s="49"/>
      <c r="K45" s="49"/>
      <c r="L45" s="49">
        <f t="shared" si="3"/>
        <v>0</v>
      </c>
      <c r="M45" s="49"/>
      <c r="N45" s="49"/>
      <c r="O45" s="49"/>
      <c r="P45" s="50">
        <f t="shared" si="6"/>
        <v>0</v>
      </c>
      <c r="Q45" s="5" t="s">
        <v>16</v>
      </c>
      <c r="R45" s="5"/>
      <c r="S45" s="5"/>
      <c r="T45" s="5"/>
      <c r="U45" s="5"/>
      <c r="V45" s="5"/>
      <c r="W45" s="5"/>
      <c r="X45" s="5"/>
      <c r="Y45" s="5"/>
      <c r="Z45" s="5"/>
    </row>
    <row r="46" spans="1:26" ht="74.25" customHeight="1">
      <c r="A46" s="54">
        <v>31</v>
      </c>
      <c r="B46" s="47" t="s">
        <v>37</v>
      </c>
      <c r="C46" s="48">
        <f t="shared" si="0"/>
        <v>0</v>
      </c>
      <c r="D46" s="49">
        <f t="shared" si="1"/>
        <v>0</v>
      </c>
      <c r="E46" s="49"/>
      <c r="F46" s="49"/>
      <c r="G46" s="49"/>
      <c r="H46" s="49">
        <f t="shared" si="2"/>
        <v>0</v>
      </c>
      <c r="I46" s="49"/>
      <c r="J46" s="49"/>
      <c r="K46" s="49"/>
      <c r="L46" s="49">
        <f t="shared" si="3"/>
        <v>0</v>
      </c>
      <c r="M46" s="49"/>
      <c r="N46" s="49"/>
      <c r="O46" s="49"/>
      <c r="P46" s="50">
        <f t="shared" si="6"/>
        <v>0</v>
      </c>
      <c r="Q46" s="5" t="s">
        <v>16</v>
      </c>
      <c r="R46" s="5"/>
      <c r="S46" s="5"/>
      <c r="T46" s="5"/>
      <c r="U46" s="5"/>
      <c r="V46" s="5"/>
      <c r="W46" s="5"/>
      <c r="X46" s="5"/>
      <c r="Y46" s="5"/>
      <c r="Z46" s="5"/>
    </row>
    <row r="47" spans="1:26" ht="72" customHeight="1">
      <c r="A47" s="54">
        <v>32</v>
      </c>
      <c r="B47" s="47" t="s">
        <v>38</v>
      </c>
      <c r="C47" s="48">
        <f t="shared" si="0"/>
        <v>19800</v>
      </c>
      <c r="D47" s="49">
        <f t="shared" si="1"/>
        <v>200</v>
      </c>
      <c r="E47" s="49"/>
      <c r="F47" s="49">
        <v>200</v>
      </c>
      <c r="G47" s="49"/>
      <c r="H47" s="49">
        <f t="shared" si="2"/>
        <v>0</v>
      </c>
      <c r="I47" s="49"/>
      <c r="J47" s="49"/>
      <c r="K47" s="49"/>
      <c r="L47" s="49">
        <f t="shared" si="3"/>
        <v>19600</v>
      </c>
      <c r="M47" s="49"/>
      <c r="N47" s="49">
        <v>9700</v>
      </c>
      <c r="O47" s="49">
        <v>9900</v>
      </c>
      <c r="P47" s="50">
        <f t="shared" si="6"/>
        <v>19800</v>
      </c>
      <c r="Q47" s="5">
        <v>2025</v>
      </c>
      <c r="R47" s="5"/>
      <c r="S47" s="5"/>
      <c r="T47" s="5"/>
      <c r="U47" s="5"/>
      <c r="V47" s="5"/>
      <c r="W47" s="5"/>
      <c r="X47" s="5"/>
      <c r="Y47" s="5"/>
      <c r="Z47" s="5"/>
    </row>
    <row r="48" spans="1:26" ht="69.75" customHeight="1">
      <c r="A48" s="55">
        <v>33</v>
      </c>
      <c r="B48" s="47" t="s">
        <v>39</v>
      </c>
      <c r="C48" s="56">
        <f t="shared" si="0"/>
        <v>35745</v>
      </c>
      <c r="D48" s="49">
        <f t="shared" si="1"/>
        <v>638</v>
      </c>
      <c r="E48" s="49">
        <v>348</v>
      </c>
      <c r="F48" s="49">
        <v>290</v>
      </c>
      <c r="G48" s="57"/>
      <c r="H48" s="49">
        <f t="shared" si="2"/>
        <v>35107</v>
      </c>
      <c r="I48" s="49"/>
      <c r="J48" s="49">
        <v>19710</v>
      </c>
      <c r="K48" s="49">
        <v>15397</v>
      </c>
      <c r="L48" s="49">
        <f t="shared" si="3"/>
        <v>0</v>
      </c>
      <c r="M48" s="49"/>
      <c r="N48" s="49"/>
      <c r="O48" s="49"/>
      <c r="P48" s="50">
        <f t="shared" si="6"/>
        <v>35745</v>
      </c>
      <c r="Q48" s="5" t="s">
        <v>23</v>
      </c>
      <c r="R48" s="5"/>
      <c r="S48" s="5"/>
      <c r="T48" s="5"/>
      <c r="U48" s="5"/>
      <c r="V48" s="5"/>
      <c r="W48" s="5"/>
      <c r="X48" s="5"/>
      <c r="Y48" s="5"/>
      <c r="Z48" s="5"/>
    </row>
    <row r="49" spans="1:26" ht="83.25" customHeight="1">
      <c r="A49" s="54">
        <v>34</v>
      </c>
      <c r="B49" s="20" t="s">
        <v>107</v>
      </c>
      <c r="C49" s="48">
        <f t="shared" ref="C49:C50" si="19">D49+H49+L49</f>
        <v>0</v>
      </c>
      <c r="D49" s="49">
        <f t="shared" ref="D49:D50" si="20">E49+F49+G49</f>
        <v>0</v>
      </c>
      <c r="E49" s="49"/>
      <c r="F49" s="49"/>
      <c r="G49" s="49"/>
      <c r="H49" s="49">
        <f t="shared" ref="H49:H50" si="21">I49+J49+K49</f>
        <v>0</v>
      </c>
      <c r="I49" s="49"/>
      <c r="J49" s="49"/>
      <c r="K49" s="49"/>
      <c r="L49" s="49">
        <f t="shared" ref="L49:L50" si="22">M49+N49+O49</f>
        <v>0</v>
      </c>
      <c r="M49" s="49"/>
      <c r="N49" s="49"/>
      <c r="O49" s="49"/>
      <c r="P49" s="50">
        <f t="shared" ref="P49:P50" si="23">C49</f>
        <v>0</v>
      </c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19" customFormat="1" ht="83.25" customHeight="1">
      <c r="A50" s="54">
        <v>35</v>
      </c>
      <c r="B50" s="20" t="s">
        <v>111</v>
      </c>
      <c r="C50" s="48">
        <f t="shared" si="19"/>
        <v>0</v>
      </c>
      <c r="D50" s="49">
        <f t="shared" si="20"/>
        <v>0</v>
      </c>
      <c r="E50" s="49"/>
      <c r="F50" s="49"/>
      <c r="G50" s="49"/>
      <c r="H50" s="49">
        <f t="shared" si="21"/>
        <v>0</v>
      </c>
      <c r="I50" s="49"/>
      <c r="J50" s="49"/>
      <c r="K50" s="49"/>
      <c r="L50" s="49">
        <f t="shared" si="22"/>
        <v>0</v>
      </c>
      <c r="M50" s="49"/>
      <c r="N50" s="49"/>
      <c r="O50" s="49"/>
      <c r="P50" s="50">
        <f t="shared" si="23"/>
        <v>0</v>
      </c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66.75" customHeight="1">
      <c r="A51" s="54">
        <v>36</v>
      </c>
      <c r="B51" s="47" t="s">
        <v>40</v>
      </c>
      <c r="C51" s="48">
        <f t="shared" si="0"/>
        <v>880.93</v>
      </c>
      <c r="D51" s="49">
        <f t="shared" si="1"/>
        <v>0</v>
      </c>
      <c r="E51" s="49"/>
      <c r="F51" s="49"/>
      <c r="G51" s="49"/>
      <c r="H51" s="49">
        <f t="shared" si="2"/>
        <v>0</v>
      </c>
      <c r="I51" s="49"/>
      <c r="J51" s="49"/>
      <c r="K51" s="49"/>
      <c r="L51" s="49">
        <f t="shared" si="3"/>
        <v>880.93</v>
      </c>
      <c r="M51" s="49">
        <v>880.93</v>
      </c>
      <c r="N51" s="49"/>
      <c r="O51" s="49"/>
      <c r="P51" s="50">
        <f t="shared" si="6"/>
        <v>880.93</v>
      </c>
      <c r="Q51" s="5">
        <v>2025</v>
      </c>
      <c r="R51" s="5"/>
      <c r="S51" s="5"/>
      <c r="T51" s="5"/>
      <c r="U51" s="5"/>
      <c r="V51" s="5"/>
      <c r="W51" s="5"/>
      <c r="X51" s="5"/>
      <c r="Y51" s="5"/>
      <c r="Z51" s="5"/>
    </row>
    <row r="52" spans="1:26" ht="65.25" customHeight="1">
      <c r="A52" s="54">
        <v>37</v>
      </c>
      <c r="B52" s="47" t="s">
        <v>41</v>
      </c>
      <c r="C52" s="48">
        <f t="shared" si="0"/>
        <v>7139.2439999999997</v>
      </c>
      <c r="D52" s="49">
        <f t="shared" si="1"/>
        <v>0</v>
      </c>
      <c r="E52" s="49"/>
      <c r="F52" s="49"/>
      <c r="G52" s="49"/>
      <c r="H52" s="49">
        <f t="shared" si="2"/>
        <v>0</v>
      </c>
      <c r="I52" s="49"/>
      <c r="J52" s="49"/>
      <c r="K52" s="49"/>
      <c r="L52" s="49">
        <f t="shared" si="3"/>
        <v>7139.2439999999997</v>
      </c>
      <c r="M52" s="57"/>
      <c r="N52" s="49">
        <v>7139.2439999999997</v>
      </c>
      <c r="O52" s="49"/>
      <c r="P52" s="50">
        <f t="shared" si="6"/>
        <v>7139.2439999999997</v>
      </c>
      <c r="Q52" s="5" t="s">
        <v>16</v>
      </c>
      <c r="R52" s="5"/>
      <c r="S52" s="5"/>
      <c r="T52" s="5"/>
      <c r="U52" s="5"/>
      <c r="V52" s="5"/>
      <c r="W52" s="5"/>
      <c r="X52" s="5"/>
      <c r="Y52" s="5"/>
      <c r="Z52" s="5"/>
    </row>
    <row r="53" spans="1:26" ht="88.5" customHeight="1">
      <c r="A53" s="54">
        <v>38</v>
      </c>
      <c r="B53" s="47" t="s">
        <v>74</v>
      </c>
      <c r="C53" s="48">
        <f t="shared" si="0"/>
        <v>500</v>
      </c>
      <c r="D53" s="49">
        <f t="shared" si="1"/>
        <v>500</v>
      </c>
      <c r="E53" s="49">
        <v>500</v>
      </c>
      <c r="F53" s="49"/>
      <c r="G53" s="49"/>
      <c r="H53" s="49">
        <f t="shared" si="2"/>
        <v>0</v>
      </c>
      <c r="I53" s="49"/>
      <c r="J53" s="49"/>
      <c r="K53" s="49"/>
      <c r="L53" s="49">
        <f t="shared" si="3"/>
        <v>0</v>
      </c>
      <c r="M53" s="49"/>
      <c r="N53" s="49"/>
      <c r="O53" s="49"/>
      <c r="P53" s="50">
        <f t="shared" si="6"/>
        <v>500</v>
      </c>
      <c r="Q53" s="5" t="s">
        <v>23</v>
      </c>
      <c r="R53" s="5"/>
      <c r="S53" s="5"/>
      <c r="T53" s="5"/>
      <c r="U53" s="5"/>
      <c r="V53" s="5"/>
      <c r="W53" s="5"/>
      <c r="X53" s="5"/>
      <c r="Y53" s="5"/>
      <c r="Z53" s="5"/>
    </row>
    <row r="54" spans="1:26" ht="32.25" customHeight="1">
      <c r="A54" s="54">
        <v>39</v>
      </c>
      <c r="B54" s="47" t="s">
        <v>42</v>
      </c>
      <c r="C54" s="48">
        <f t="shared" si="0"/>
        <v>0</v>
      </c>
      <c r="D54" s="49">
        <f t="shared" si="1"/>
        <v>0</v>
      </c>
      <c r="E54" s="49"/>
      <c r="F54" s="49"/>
      <c r="G54" s="49"/>
      <c r="H54" s="49">
        <f t="shared" si="2"/>
        <v>0</v>
      </c>
      <c r="I54" s="49"/>
      <c r="J54" s="49"/>
      <c r="K54" s="49"/>
      <c r="L54" s="49">
        <f t="shared" si="3"/>
        <v>0</v>
      </c>
      <c r="M54" s="49"/>
      <c r="N54" s="49"/>
      <c r="O54" s="49"/>
      <c r="P54" s="50">
        <f t="shared" si="6"/>
        <v>0</v>
      </c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41.25" customHeight="1">
      <c r="A55" s="54">
        <v>40</v>
      </c>
      <c r="B55" s="47" t="s">
        <v>113</v>
      </c>
      <c r="C55" s="48">
        <f t="shared" si="0"/>
        <v>15585</v>
      </c>
      <c r="D55" s="49">
        <f t="shared" si="1"/>
        <v>0</v>
      </c>
      <c r="E55" s="49"/>
      <c r="F55" s="49"/>
      <c r="G55" s="49"/>
      <c r="H55" s="49">
        <f t="shared" si="2"/>
        <v>15585</v>
      </c>
      <c r="I55" s="49">
        <v>385</v>
      </c>
      <c r="J55" s="49">
        <v>7600</v>
      </c>
      <c r="K55" s="49">
        <v>7600</v>
      </c>
      <c r="L55" s="49">
        <f t="shared" si="3"/>
        <v>0</v>
      </c>
      <c r="M55" s="49"/>
      <c r="N55" s="49"/>
      <c r="O55" s="49"/>
      <c r="P55" s="50">
        <f t="shared" si="6"/>
        <v>15585</v>
      </c>
      <c r="Q55" s="5" t="s">
        <v>16</v>
      </c>
      <c r="R55" s="5"/>
      <c r="S55" s="5"/>
      <c r="T55" s="5"/>
      <c r="U55" s="5"/>
      <c r="V55" s="5"/>
      <c r="W55" s="5"/>
      <c r="X55" s="5"/>
      <c r="Y55" s="5"/>
      <c r="Z55" s="5"/>
    </row>
    <row r="56" spans="1:26" ht="116.25" customHeight="1">
      <c r="A56" s="54">
        <v>41</v>
      </c>
      <c r="B56" s="47" t="s">
        <v>114</v>
      </c>
      <c r="C56" s="48">
        <f t="shared" si="0"/>
        <v>0</v>
      </c>
      <c r="D56" s="49">
        <f t="shared" si="1"/>
        <v>0</v>
      </c>
      <c r="E56" s="49"/>
      <c r="F56" s="49"/>
      <c r="G56" s="49"/>
      <c r="H56" s="49">
        <f t="shared" si="2"/>
        <v>0</v>
      </c>
      <c r="I56" s="49"/>
      <c r="J56" s="49"/>
      <c r="K56" s="49"/>
      <c r="L56" s="49">
        <f t="shared" si="3"/>
        <v>0</v>
      </c>
      <c r="M56" s="49"/>
      <c r="N56" s="49"/>
      <c r="O56" s="49"/>
      <c r="P56" s="50">
        <f t="shared" si="6"/>
        <v>0</v>
      </c>
      <c r="Q56" s="5">
        <v>2025</v>
      </c>
      <c r="R56" s="5"/>
      <c r="S56" s="5"/>
      <c r="T56" s="5"/>
      <c r="U56" s="5"/>
      <c r="V56" s="5"/>
      <c r="W56" s="5"/>
      <c r="X56" s="5"/>
      <c r="Y56" s="5"/>
      <c r="Z56" s="5"/>
    </row>
    <row r="57" spans="1:26" ht="58.5" customHeight="1">
      <c r="A57" s="54">
        <v>42</v>
      </c>
      <c r="B57" s="47" t="s">
        <v>43</v>
      </c>
      <c r="C57" s="48">
        <f t="shared" si="0"/>
        <v>388.89699999999999</v>
      </c>
      <c r="D57" s="49">
        <f t="shared" si="1"/>
        <v>388.89699999999999</v>
      </c>
      <c r="E57" s="49">
        <v>388.89699999999999</v>
      </c>
      <c r="F57" s="49"/>
      <c r="G57" s="49"/>
      <c r="H57" s="49">
        <f t="shared" si="2"/>
        <v>0</v>
      </c>
      <c r="I57" s="49"/>
      <c r="J57" s="49"/>
      <c r="K57" s="49"/>
      <c r="L57" s="49">
        <f t="shared" si="3"/>
        <v>0</v>
      </c>
      <c r="M57" s="49"/>
      <c r="N57" s="49"/>
      <c r="O57" s="49"/>
      <c r="P57" s="50">
        <f t="shared" si="6"/>
        <v>388.89699999999999</v>
      </c>
      <c r="Q57" s="5" t="s">
        <v>16</v>
      </c>
      <c r="R57" s="5"/>
      <c r="S57" s="5"/>
      <c r="T57" s="5"/>
      <c r="U57" s="5"/>
      <c r="V57" s="5"/>
      <c r="W57" s="5"/>
      <c r="X57" s="5"/>
      <c r="Y57" s="5"/>
      <c r="Z57" s="5"/>
    </row>
    <row r="58" spans="1:26" ht="58.5" customHeight="1">
      <c r="A58" s="54">
        <v>43</v>
      </c>
      <c r="B58" s="20" t="s">
        <v>115</v>
      </c>
      <c r="C58" s="48">
        <f t="shared" ref="C58:C59" si="24">D58+H58+L58</f>
        <v>2817.6689999999999</v>
      </c>
      <c r="D58" s="49">
        <f t="shared" ref="D58:D59" si="25">E58+F58+G58</f>
        <v>281.76900000000001</v>
      </c>
      <c r="E58" s="49">
        <v>93.923000000000002</v>
      </c>
      <c r="F58" s="49">
        <v>93.923000000000002</v>
      </c>
      <c r="G58" s="49">
        <v>93.923000000000002</v>
      </c>
      <c r="H58" s="49">
        <f t="shared" ref="H58:H59" si="26">I58+J58+K58</f>
        <v>2535.8999999999996</v>
      </c>
      <c r="I58" s="49">
        <v>845.3</v>
      </c>
      <c r="J58" s="49">
        <v>845.3</v>
      </c>
      <c r="K58" s="49">
        <v>845.3</v>
      </c>
      <c r="L58" s="49">
        <f t="shared" ref="L58:L59" si="27">M58+N58+O58</f>
        <v>0</v>
      </c>
      <c r="M58" s="49"/>
      <c r="N58" s="49"/>
      <c r="O58" s="49"/>
      <c r="P58" s="50">
        <f t="shared" ref="P58:P59" si="28">C58</f>
        <v>2817.6689999999999</v>
      </c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21" customFormat="1" ht="43.5" customHeight="1">
      <c r="A59" s="54">
        <v>44</v>
      </c>
      <c r="B59" s="47" t="s">
        <v>121</v>
      </c>
      <c r="C59" s="48">
        <f t="shared" si="24"/>
        <v>5000</v>
      </c>
      <c r="D59" s="49">
        <f t="shared" si="25"/>
        <v>0</v>
      </c>
      <c r="E59" s="49"/>
      <c r="F59" s="49"/>
      <c r="G59" s="49"/>
      <c r="H59" s="49">
        <f t="shared" si="26"/>
        <v>5000</v>
      </c>
      <c r="I59" s="49"/>
      <c r="J59" s="49">
        <v>2500</v>
      </c>
      <c r="K59" s="49">
        <v>2500</v>
      </c>
      <c r="L59" s="49">
        <f t="shared" si="27"/>
        <v>0</v>
      </c>
      <c r="M59" s="49"/>
      <c r="N59" s="49"/>
      <c r="O59" s="49"/>
      <c r="P59" s="50">
        <f t="shared" si="28"/>
        <v>5000</v>
      </c>
      <c r="Q59" s="5" t="s">
        <v>16</v>
      </c>
      <c r="R59" s="5"/>
      <c r="S59" s="5"/>
      <c r="T59" s="5"/>
      <c r="U59" s="5"/>
      <c r="V59" s="5"/>
      <c r="W59" s="5"/>
      <c r="X59" s="5"/>
      <c r="Y59" s="5"/>
      <c r="Z59" s="5"/>
    </row>
    <row r="60" spans="1:26" ht="57.75" customHeight="1">
      <c r="A60" s="54">
        <v>45</v>
      </c>
      <c r="B60" s="47" t="s">
        <v>44</v>
      </c>
      <c r="C60" s="48">
        <f t="shared" si="0"/>
        <v>3000</v>
      </c>
      <c r="D60" s="49">
        <f t="shared" si="1"/>
        <v>0</v>
      </c>
      <c r="E60" s="49"/>
      <c r="F60" s="49"/>
      <c r="G60" s="49"/>
      <c r="H60" s="49">
        <f t="shared" si="2"/>
        <v>0</v>
      </c>
      <c r="I60" s="49"/>
      <c r="J60" s="49"/>
      <c r="K60" s="49"/>
      <c r="L60" s="49">
        <f t="shared" si="3"/>
        <v>3000</v>
      </c>
      <c r="M60" s="49"/>
      <c r="N60" s="49">
        <v>3000</v>
      </c>
      <c r="O60" s="49"/>
      <c r="P60" s="50">
        <f t="shared" si="6"/>
        <v>3000</v>
      </c>
      <c r="Q60" s="5">
        <v>2026</v>
      </c>
      <c r="R60" s="5"/>
      <c r="S60" s="5"/>
      <c r="T60" s="5"/>
      <c r="U60" s="5"/>
      <c r="V60" s="5"/>
      <c r="W60" s="5"/>
      <c r="X60" s="5"/>
      <c r="Y60" s="5"/>
      <c r="Z60" s="5"/>
    </row>
    <row r="61" spans="1:26" ht="41.25" customHeight="1">
      <c r="A61" s="54">
        <v>46</v>
      </c>
      <c r="B61" s="53" t="s">
        <v>92</v>
      </c>
      <c r="C61" s="48">
        <f t="shared" si="0"/>
        <v>0</v>
      </c>
      <c r="D61" s="49">
        <f t="shared" si="1"/>
        <v>0</v>
      </c>
      <c r="E61" s="49"/>
      <c r="F61" s="49"/>
      <c r="G61" s="49"/>
      <c r="H61" s="49">
        <f t="shared" ref="H61" si="29">I61+J61+K61</f>
        <v>0</v>
      </c>
      <c r="I61" s="49"/>
      <c r="J61" s="49"/>
      <c r="K61" s="49"/>
      <c r="L61" s="49">
        <f t="shared" ref="L61" si="30">M61+N61+O61</f>
        <v>0</v>
      </c>
      <c r="M61" s="49"/>
      <c r="N61" s="49"/>
      <c r="O61" s="49"/>
      <c r="P61" s="50">
        <f t="shared" ref="P61" si="31">C61</f>
        <v>0</v>
      </c>
      <c r="Q61" s="5" t="s">
        <v>16</v>
      </c>
      <c r="R61" s="5"/>
      <c r="S61" s="5"/>
      <c r="T61" s="5"/>
      <c r="U61" s="5"/>
      <c r="V61" s="5"/>
      <c r="W61" s="5"/>
      <c r="X61" s="5"/>
      <c r="Y61" s="5"/>
      <c r="Z61" s="5"/>
    </row>
    <row r="62" spans="1:26" ht="79.5" customHeight="1">
      <c r="A62" s="54">
        <v>47</v>
      </c>
      <c r="B62" s="47" t="s">
        <v>45</v>
      </c>
      <c r="C62" s="48">
        <f t="shared" si="0"/>
        <v>12000</v>
      </c>
      <c r="D62" s="49">
        <f t="shared" si="1"/>
        <v>0</v>
      </c>
      <c r="E62" s="49"/>
      <c r="F62" s="49"/>
      <c r="G62" s="49"/>
      <c r="H62" s="49">
        <f t="shared" si="2"/>
        <v>0</v>
      </c>
      <c r="I62" s="49"/>
      <c r="J62" s="49"/>
      <c r="K62" s="49"/>
      <c r="L62" s="49">
        <f t="shared" si="3"/>
        <v>12000</v>
      </c>
      <c r="M62" s="49"/>
      <c r="N62" s="49"/>
      <c r="O62" s="49">
        <v>12000</v>
      </c>
      <c r="P62" s="50">
        <f t="shared" si="6"/>
        <v>12000</v>
      </c>
      <c r="Q62" s="5">
        <v>2027</v>
      </c>
      <c r="R62" s="5"/>
      <c r="S62" s="5"/>
      <c r="T62" s="5"/>
      <c r="U62" s="5"/>
      <c r="V62" s="5"/>
      <c r="W62" s="5"/>
      <c r="X62" s="5"/>
      <c r="Y62" s="5"/>
      <c r="Z62" s="5"/>
    </row>
    <row r="63" spans="1:26" ht="34.5" customHeight="1">
      <c r="A63" s="55">
        <v>48</v>
      </c>
      <c r="B63" s="47" t="s">
        <v>46</v>
      </c>
      <c r="C63" s="56">
        <f t="shared" si="0"/>
        <v>570</v>
      </c>
      <c r="D63" s="57">
        <f t="shared" si="1"/>
        <v>570</v>
      </c>
      <c r="E63" s="57">
        <v>190</v>
      </c>
      <c r="F63" s="57">
        <v>190</v>
      </c>
      <c r="G63" s="57">
        <v>190</v>
      </c>
      <c r="H63" s="57">
        <f t="shared" si="2"/>
        <v>0</v>
      </c>
      <c r="I63" s="57"/>
      <c r="J63" s="57"/>
      <c r="K63" s="57"/>
      <c r="L63" s="57">
        <f t="shared" si="3"/>
        <v>0</v>
      </c>
      <c r="M63" s="57"/>
      <c r="N63" s="57"/>
      <c r="O63" s="57"/>
      <c r="P63" s="50">
        <f t="shared" si="6"/>
        <v>570</v>
      </c>
      <c r="Q63" s="2" t="s">
        <v>16</v>
      </c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>
      <c r="A64" s="55">
        <v>49</v>
      </c>
      <c r="B64" s="47" t="s">
        <v>47</v>
      </c>
      <c r="C64" s="56">
        <f t="shared" si="0"/>
        <v>570</v>
      </c>
      <c r="D64" s="57">
        <f t="shared" si="1"/>
        <v>570</v>
      </c>
      <c r="E64" s="57">
        <v>190</v>
      </c>
      <c r="F64" s="57">
        <v>190</v>
      </c>
      <c r="G64" s="57">
        <v>190</v>
      </c>
      <c r="H64" s="57">
        <f t="shared" si="2"/>
        <v>0</v>
      </c>
      <c r="I64" s="57"/>
      <c r="J64" s="57"/>
      <c r="K64" s="57"/>
      <c r="L64" s="57">
        <f t="shared" si="3"/>
        <v>0</v>
      </c>
      <c r="M64" s="57"/>
      <c r="N64" s="57"/>
      <c r="O64" s="57"/>
      <c r="P64" s="50">
        <f t="shared" si="6"/>
        <v>570</v>
      </c>
      <c r="Q64" s="2" t="s">
        <v>48</v>
      </c>
      <c r="R64" s="2"/>
      <c r="S64" s="2"/>
      <c r="T64" s="2"/>
      <c r="U64" s="2"/>
      <c r="V64" s="2"/>
      <c r="W64" s="2"/>
      <c r="X64" s="2"/>
      <c r="Y64" s="2"/>
      <c r="Z64" s="2"/>
    </row>
    <row r="65" spans="1:26" s="23" customFormat="1" ht="45.75" customHeight="1">
      <c r="A65" s="55">
        <v>50</v>
      </c>
      <c r="B65" s="47" t="s">
        <v>125</v>
      </c>
      <c r="C65" s="56">
        <f t="shared" si="0"/>
        <v>1000</v>
      </c>
      <c r="D65" s="57">
        <f t="shared" si="1"/>
        <v>0</v>
      </c>
      <c r="E65" s="57"/>
      <c r="F65" s="57"/>
      <c r="G65" s="57"/>
      <c r="H65" s="57">
        <f t="shared" si="2"/>
        <v>1000</v>
      </c>
      <c r="I65" s="57"/>
      <c r="J65" s="57"/>
      <c r="K65" s="57">
        <v>1000</v>
      </c>
      <c r="L65" s="57">
        <f t="shared" si="3"/>
        <v>0</v>
      </c>
      <c r="M65" s="57"/>
      <c r="N65" s="57"/>
      <c r="O65" s="57"/>
      <c r="P65" s="50">
        <f t="shared" si="6"/>
        <v>1000</v>
      </c>
      <c r="Q65" s="2" t="s">
        <v>123</v>
      </c>
      <c r="R65" s="2"/>
      <c r="S65" s="2"/>
      <c r="T65" s="2"/>
      <c r="U65" s="2"/>
      <c r="V65" s="2"/>
      <c r="W65" s="2"/>
      <c r="X65" s="2"/>
      <c r="Y65" s="2"/>
      <c r="Z65" s="2"/>
    </row>
    <row r="66" spans="1:26" ht="32.25" customHeight="1">
      <c r="A66" s="54">
        <v>51</v>
      </c>
      <c r="B66" s="47" t="s">
        <v>99</v>
      </c>
      <c r="C66" s="48">
        <f t="shared" si="0"/>
        <v>100572.458</v>
      </c>
      <c r="D66" s="49">
        <f t="shared" si="1"/>
        <v>10000</v>
      </c>
      <c r="E66" s="49">
        <v>10000</v>
      </c>
      <c r="F66" s="49"/>
      <c r="G66" s="49"/>
      <c r="H66" s="57">
        <f t="shared" si="2"/>
        <v>90572.457999999999</v>
      </c>
      <c r="I66" s="49"/>
      <c r="J66" s="49">
        <v>90572.457999999999</v>
      </c>
      <c r="K66" s="49"/>
      <c r="L66" s="57">
        <f t="shared" si="3"/>
        <v>0</v>
      </c>
      <c r="M66" s="49"/>
      <c r="N66" s="49"/>
      <c r="O66" s="49"/>
      <c r="P66" s="50">
        <f t="shared" si="6"/>
        <v>100572.458</v>
      </c>
      <c r="Q66" s="5" t="s">
        <v>49</v>
      </c>
      <c r="R66" s="5"/>
      <c r="S66" s="5"/>
      <c r="T66" s="5"/>
      <c r="U66" s="5"/>
      <c r="V66" s="5"/>
      <c r="W66" s="5"/>
      <c r="X66" s="5"/>
      <c r="Y66" s="5"/>
      <c r="Z66" s="5"/>
    </row>
    <row r="67" spans="1:26" ht="59.25" customHeight="1">
      <c r="A67" s="54">
        <v>52</v>
      </c>
      <c r="B67" s="47" t="s">
        <v>96</v>
      </c>
      <c r="C67" s="48">
        <f t="shared" ref="C67:C71" si="32">D67+H67+L67</f>
        <v>199.815</v>
      </c>
      <c r="D67" s="49">
        <f t="shared" ref="D67:D71" si="33">E67+F67+G67</f>
        <v>199.815</v>
      </c>
      <c r="E67" s="49">
        <v>199.815</v>
      </c>
      <c r="F67" s="49"/>
      <c r="G67" s="49"/>
      <c r="H67" s="57">
        <f t="shared" si="2"/>
        <v>0</v>
      </c>
      <c r="I67" s="49"/>
      <c r="J67" s="49"/>
      <c r="K67" s="49"/>
      <c r="L67" s="57">
        <f t="shared" si="3"/>
        <v>0</v>
      </c>
      <c r="M67" s="49"/>
      <c r="N67" s="49"/>
      <c r="O67" s="49"/>
      <c r="P67" s="50">
        <f t="shared" si="6"/>
        <v>199.815</v>
      </c>
      <c r="Q67" s="5">
        <v>2025</v>
      </c>
      <c r="R67" s="5"/>
      <c r="S67" s="5"/>
      <c r="T67" s="5"/>
      <c r="U67" s="5"/>
      <c r="V67" s="5"/>
      <c r="W67" s="5"/>
      <c r="X67" s="5"/>
      <c r="Y67" s="5"/>
      <c r="Z67" s="5"/>
    </row>
    <row r="68" spans="1:26" ht="65.25" customHeight="1">
      <c r="A68" s="54">
        <v>53</v>
      </c>
      <c r="B68" s="47" t="s">
        <v>95</v>
      </c>
      <c r="C68" s="48">
        <f t="shared" si="32"/>
        <v>172.04599999999999</v>
      </c>
      <c r="D68" s="49">
        <f t="shared" si="33"/>
        <v>172.04599999999999</v>
      </c>
      <c r="E68" s="49">
        <v>172.04599999999999</v>
      </c>
      <c r="F68" s="49"/>
      <c r="G68" s="49"/>
      <c r="H68" s="57">
        <f t="shared" si="2"/>
        <v>0</v>
      </c>
      <c r="I68" s="49"/>
      <c r="J68" s="49"/>
      <c r="K68" s="49"/>
      <c r="L68" s="57">
        <f t="shared" si="3"/>
        <v>0</v>
      </c>
      <c r="M68" s="49"/>
      <c r="N68" s="49"/>
      <c r="O68" s="49"/>
      <c r="P68" s="50">
        <f t="shared" si="6"/>
        <v>172.04599999999999</v>
      </c>
      <c r="Q68" s="5">
        <v>2025</v>
      </c>
      <c r="R68" s="5"/>
      <c r="S68" s="5"/>
      <c r="T68" s="5"/>
      <c r="U68" s="5"/>
      <c r="V68" s="5"/>
      <c r="W68" s="5"/>
      <c r="X68" s="5"/>
      <c r="Y68" s="5"/>
      <c r="Z68" s="5"/>
    </row>
    <row r="69" spans="1:26" ht="32.25" customHeight="1">
      <c r="A69" s="54">
        <v>54</v>
      </c>
      <c r="B69" s="47" t="s">
        <v>97</v>
      </c>
      <c r="C69" s="48">
        <f t="shared" si="32"/>
        <v>195.334</v>
      </c>
      <c r="D69" s="49">
        <f t="shared" si="33"/>
        <v>195.334</v>
      </c>
      <c r="E69" s="49">
        <v>195.334</v>
      </c>
      <c r="F69" s="49"/>
      <c r="G69" s="49"/>
      <c r="H69" s="57">
        <f t="shared" si="2"/>
        <v>0</v>
      </c>
      <c r="I69" s="49"/>
      <c r="J69" s="49"/>
      <c r="K69" s="49"/>
      <c r="L69" s="57">
        <f t="shared" si="3"/>
        <v>0</v>
      </c>
      <c r="M69" s="49"/>
      <c r="N69" s="49"/>
      <c r="O69" s="49"/>
      <c r="P69" s="50">
        <f t="shared" si="6"/>
        <v>195.334</v>
      </c>
      <c r="Q69" s="5">
        <v>2025</v>
      </c>
      <c r="R69" s="5"/>
      <c r="S69" s="5"/>
      <c r="T69" s="5"/>
      <c r="U69" s="5"/>
      <c r="V69" s="5"/>
      <c r="W69" s="5"/>
      <c r="X69" s="5"/>
      <c r="Y69" s="5"/>
      <c r="Z69" s="5"/>
    </row>
    <row r="70" spans="1:26" ht="54.75" customHeight="1">
      <c r="A70" s="54">
        <v>55</v>
      </c>
      <c r="B70" s="47" t="s">
        <v>98</v>
      </c>
      <c r="C70" s="48">
        <f t="shared" si="32"/>
        <v>199.886</v>
      </c>
      <c r="D70" s="49">
        <f t="shared" si="33"/>
        <v>199.886</v>
      </c>
      <c r="E70" s="49">
        <v>199.886</v>
      </c>
      <c r="F70" s="49"/>
      <c r="G70" s="49"/>
      <c r="H70" s="57">
        <f t="shared" si="2"/>
        <v>0</v>
      </c>
      <c r="I70" s="49"/>
      <c r="J70" s="49"/>
      <c r="K70" s="49"/>
      <c r="L70" s="57">
        <f t="shared" si="3"/>
        <v>0</v>
      </c>
      <c r="M70" s="49"/>
      <c r="N70" s="49"/>
      <c r="O70" s="49"/>
      <c r="P70" s="50">
        <f t="shared" si="6"/>
        <v>199.886</v>
      </c>
      <c r="Q70" s="5">
        <v>2025</v>
      </c>
      <c r="R70" s="5"/>
      <c r="S70" s="5"/>
      <c r="T70" s="5"/>
      <c r="U70" s="5"/>
      <c r="V70" s="5"/>
      <c r="W70" s="5"/>
      <c r="X70" s="5"/>
      <c r="Y70" s="5"/>
      <c r="Z70" s="5"/>
    </row>
    <row r="71" spans="1:26" ht="60" customHeight="1">
      <c r="A71" s="54">
        <v>56</v>
      </c>
      <c r="B71" s="47" t="s">
        <v>110</v>
      </c>
      <c r="C71" s="48">
        <f t="shared" si="32"/>
        <v>199.98099999999999</v>
      </c>
      <c r="D71" s="49">
        <f t="shared" si="33"/>
        <v>199.98099999999999</v>
      </c>
      <c r="E71" s="49">
        <v>199.98099999999999</v>
      </c>
      <c r="F71" s="49"/>
      <c r="G71" s="49"/>
      <c r="H71" s="57">
        <f t="shared" si="2"/>
        <v>0</v>
      </c>
      <c r="I71" s="49"/>
      <c r="J71" s="49"/>
      <c r="K71" s="49"/>
      <c r="L71" s="57">
        <f t="shared" si="3"/>
        <v>0</v>
      </c>
      <c r="M71" s="49"/>
      <c r="N71" s="49"/>
      <c r="O71" s="49"/>
      <c r="P71" s="50">
        <f t="shared" si="6"/>
        <v>199.98099999999999</v>
      </c>
      <c r="Q71" s="5">
        <v>2025</v>
      </c>
      <c r="R71" s="5"/>
      <c r="S71" s="5"/>
      <c r="T71" s="5"/>
      <c r="U71" s="5"/>
      <c r="V71" s="5"/>
      <c r="W71" s="5"/>
      <c r="X71" s="5"/>
      <c r="Y71" s="5"/>
      <c r="Z71" s="5"/>
    </row>
    <row r="72" spans="1:26" s="25" customFormat="1" ht="51" customHeight="1">
      <c r="A72" s="54">
        <v>57</v>
      </c>
      <c r="B72" s="47" t="s">
        <v>126</v>
      </c>
      <c r="C72" s="48">
        <f t="shared" ref="C72" si="34">D72+H72+L72</f>
        <v>2000</v>
      </c>
      <c r="D72" s="49">
        <f t="shared" ref="D72" si="35">E72+F72+G72</f>
        <v>0</v>
      </c>
      <c r="E72" s="49"/>
      <c r="F72" s="49"/>
      <c r="G72" s="49"/>
      <c r="H72" s="57">
        <f t="shared" ref="H72" si="36">I72+J72+K72</f>
        <v>2000</v>
      </c>
      <c r="I72" s="49"/>
      <c r="J72" s="49">
        <v>1000</v>
      </c>
      <c r="K72" s="49">
        <v>1000</v>
      </c>
      <c r="L72" s="57">
        <f t="shared" ref="L72" si="37">M72+N72+O72</f>
        <v>0</v>
      </c>
      <c r="M72" s="49"/>
      <c r="N72" s="49"/>
      <c r="O72" s="49"/>
      <c r="P72" s="50">
        <f t="shared" ref="P72" si="38">C72</f>
        <v>2000</v>
      </c>
      <c r="Q72" s="24" t="s">
        <v>124</v>
      </c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38.25" customHeight="1">
      <c r="A73" s="54">
        <v>58</v>
      </c>
      <c r="B73" s="47" t="s">
        <v>109</v>
      </c>
      <c r="C73" s="48">
        <f t="shared" si="0"/>
        <v>10000</v>
      </c>
      <c r="D73" s="49">
        <f t="shared" si="1"/>
        <v>10000</v>
      </c>
      <c r="E73" s="49">
        <v>3000</v>
      </c>
      <c r="F73" s="49">
        <v>3000</v>
      </c>
      <c r="G73" s="49">
        <v>4000</v>
      </c>
      <c r="H73" s="49">
        <f t="shared" ref="H73:H112" si="39">I73+J73+K73</f>
        <v>0</v>
      </c>
      <c r="I73" s="49"/>
      <c r="J73" s="49"/>
      <c r="K73" s="49"/>
      <c r="L73" s="49">
        <f t="shared" ref="L73:L112" si="40">M73+N73+O73</f>
        <v>0</v>
      </c>
      <c r="M73" s="49"/>
      <c r="N73" s="49"/>
      <c r="O73" s="49"/>
      <c r="P73" s="50">
        <f t="shared" si="6"/>
        <v>10000</v>
      </c>
      <c r="Q73" s="5" t="s">
        <v>16</v>
      </c>
      <c r="R73" s="5"/>
      <c r="S73" s="5"/>
      <c r="T73" s="5"/>
      <c r="U73" s="5"/>
      <c r="V73" s="5"/>
      <c r="W73" s="5"/>
      <c r="X73" s="5"/>
      <c r="Y73" s="5"/>
      <c r="Z73" s="5"/>
    </row>
    <row r="74" spans="1:26" ht="45" customHeight="1">
      <c r="A74" s="54">
        <v>59</v>
      </c>
      <c r="B74" s="47" t="s">
        <v>50</v>
      </c>
      <c r="C74" s="48">
        <f t="shared" si="0"/>
        <v>10491.325000000001</v>
      </c>
      <c r="D74" s="49">
        <f t="shared" si="1"/>
        <v>491.32499999999999</v>
      </c>
      <c r="E74" s="49">
        <v>491.32499999999999</v>
      </c>
      <c r="F74" s="49">
        <v>0</v>
      </c>
      <c r="G74" s="49">
        <v>0</v>
      </c>
      <c r="H74" s="49">
        <f t="shared" si="39"/>
        <v>0</v>
      </c>
      <c r="I74" s="49">
        <v>0</v>
      </c>
      <c r="J74" s="49">
        <v>0</v>
      </c>
      <c r="K74" s="49">
        <v>0</v>
      </c>
      <c r="L74" s="49">
        <f t="shared" si="40"/>
        <v>10000</v>
      </c>
      <c r="M74" s="49">
        <v>0</v>
      </c>
      <c r="N74" s="49">
        <v>10000</v>
      </c>
      <c r="O74" s="49">
        <v>0</v>
      </c>
      <c r="P74" s="50">
        <f t="shared" si="6"/>
        <v>10491.325000000001</v>
      </c>
      <c r="Q74" s="5" t="s">
        <v>16</v>
      </c>
      <c r="R74" s="5"/>
      <c r="S74" s="5"/>
      <c r="T74" s="5"/>
      <c r="U74" s="5"/>
      <c r="V74" s="5"/>
      <c r="W74" s="5"/>
      <c r="X74" s="5"/>
      <c r="Y74" s="5"/>
      <c r="Z74" s="5"/>
    </row>
    <row r="75" spans="1:26" ht="46.5" customHeight="1">
      <c r="A75" s="54">
        <v>60</v>
      </c>
      <c r="B75" s="47" t="s">
        <v>51</v>
      </c>
      <c r="C75" s="48">
        <f t="shared" si="0"/>
        <v>300</v>
      </c>
      <c r="D75" s="49">
        <f t="shared" si="1"/>
        <v>0</v>
      </c>
      <c r="E75" s="49">
        <v>0</v>
      </c>
      <c r="F75" s="49">
        <v>0</v>
      </c>
      <c r="G75" s="49">
        <v>0</v>
      </c>
      <c r="H75" s="49">
        <f t="shared" si="39"/>
        <v>0</v>
      </c>
      <c r="I75" s="49">
        <v>0</v>
      </c>
      <c r="J75" s="49">
        <v>0</v>
      </c>
      <c r="K75" s="49">
        <v>0</v>
      </c>
      <c r="L75" s="49">
        <f t="shared" si="40"/>
        <v>300</v>
      </c>
      <c r="M75" s="49">
        <v>0</v>
      </c>
      <c r="N75" s="49">
        <v>300</v>
      </c>
      <c r="O75" s="49">
        <v>0</v>
      </c>
      <c r="P75" s="50">
        <f t="shared" si="6"/>
        <v>300</v>
      </c>
      <c r="Q75" s="5" t="s">
        <v>16</v>
      </c>
      <c r="R75" s="5"/>
      <c r="S75" s="5"/>
      <c r="T75" s="5"/>
      <c r="U75" s="5"/>
      <c r="V75" s="5"/>
      <c r="W75" s="5"/>
      <c r="X75" s="5"/>
      <c r="Y75" s="5"/>
      <c r="Z75" s="5"/>
    </row>
    <row r="76" spans="1:26" ht="42.75" customHeight="1">
      <c r="A76" s="54">
        <v>61</v>
      </c>
      <c r="B76" s="47" t="s">
        <v>52</v>
      </c>
      <c r="C76" s="48">
        <f t="shared" si="0"/>
        <v>0</v>
      </c>
      <c r="D76" s="49">
        <f t="shared" si="1"/>
        <v>0</v>
      </c>
      <c r="E76" s="49">
        <v>0</v>
      </c>
      <c r="F76" s="49">
        <v>0</v>
      </c>
      <c r="G76" s="49">
        <v>0</v>
      </c>
      <c r="H76" s="49">
        <f t="shared" si="39"/>
        <v>0</v>
      </c>
      <c r="I76" s="49">
        <v>0</v>
      </c>
      <c r="J76" s="49">
        <v>0</v>
      </c>
      <c r="K76" s="49">
        <v>0</v>
      </c>
      <c r="L76" s="49">
        <f t="shared" si="40"/>
        <v>0</v>
      </c>
      <c r="M76" s="49">
        <v>0</v>
      </c>
      <c r="N76" s="49">
        <v>0</v>
      </c>
      <c r="O76" s="49">
        <v>0</v>
      </c>
      <c r="P76" s="50">
        <f t="shared" si="6"/>
        <v>0</v>
      </c>
      <c r="Q76" s="5" t="s">
        <v>16</v>
      </c>
      <c r="R76" s="5"/>
      <c r="S76" s="5"/>
      <c r="T76" s="5"/>
      <c r="U76" s="5"/>
      <c r="V76" s="5"/>
      <c r="W76" s="5"/>
      <c r="X76" s="5"/>
      <c r="Y76" s="5"/>
      <c r="Z76" s="5"/>
    </row>
    <row r="77" spans="1:26" ht="56.25" customHeight="1">
      <c r="A77" s="54">
        <v>62</v>
      </c>
      <c r="B77" s="47" t="s">
        <v>53</v>
      </c>
      <c r="C77" s="48">
        <f t="shared" si="0"/>
        <v>186</v>
      </c>
      <c r="D77" s="49">
        <f t="shared" si="1"/>
        <v>186</v>
      </c>
      <c r="E77" s="49">
        <v>93</v>
      </c>
      <c r="F77" s="49">
        <v>93</v>
      </c>
      <c r="G77" s="49">
        <v>0</v>
      </c>
      <c r="H77" s="49">
        <f t="shared" si="39"/>
        <v>0</v>
      </c>
      <c r="I77" s="49">
        <v>0</v>
      </c>
      <c r="J77" s="49">
        <v>0</v>
      </c>
      <c r="K77" s="49">
        <v>0</v>
      </c>
      <c r="L77" s="49">
        <f t="shared" si="40"/>
        <v>0</v>
      </c>
      <c r="M77" s="49">
        <v>0</v>
      </c>
      <c r="N77" s="49">
        <v>0</v>
      </c>
      <c r="O77" s="49">
        <v>0</v>
      </c>
      <c r="P77" s="50">
        <f t="shared" si="6"/>
        <v>186</v>
      </c>
      <c r="Q77" s="5" t="s">
        <v>16</v>
      </c>
      <c r="R77" s="5"/>
      <c r="S77" s="5"/>
      <c r="T77" s="5"/>
      <c r="U77" s="5"/>
      <c r="V77" s="5"/>
      <c r="W77" s="5"/>
      <c r="X77" s="5"/>
      <c r="Y77" s="5"/>
      <c r="Z77" s="5"/>
    </row>
    <row r="78" spans="1:26" ht="57.75" customHeight="1">
      <c r="A78" s="54">
        <v>63</v>
      </c>
      <c r="B78" s="20" t="s">
        <v>116</v>
      </c>
      <c r="C78" s="48">
        <f t="shared" si="0"/>
        <v>195</v>
      </c>
      <c r="D78" s="49">
        <f t="shared" si="1"/>
        <v>195</v>
      </c>
      <c r="E78" s="49">
        <v>65</v>
      </c>
      <c r="F78" s="49">
        <v>65</v>
      </c>
      <c r="G78" s="49">
        <v>65</v>
      </c>
      <c r="H78" s="49">
        <f t="shared" si="39"/>
        <v>0</v>
      </c>
      <c r="I78" s="49"/>
      <c r="J78" s="49"/>
      <c r="K78" s="49"/>
      <c r="L78" s="49">
        <f t="shared" si="40"/>
        <v>0</v>
      </c>
      <c r="M78" s="49"/>
      <c r="N78" s="49"/>
      <c r="O78" s="49"/>
      <c r="P78" s="50">
        <f t="shared" si="6"/>
        <v>195</v>
      </c>
      <c r="Q78" s="5" t="s">
        <v>16</v>
      </c>
      <c r="R78" s="5"/>
      <c r="S78" s="5"/>
      <c r="T78" s="5"/>
      <c r="U78" s="5"/>
      <c r="V78" s="5"/>
      <c r="W78" s="5"/>
      <c r="X78" s="5"/>
      <c r="Y78" s="5"/>
      <c r="Z78" s="5"/>
    </row>
    <row r="79" spans="1:26" ht="57.75" customHeight="1">
      <c r="A79" s="54">
        <v>64</v>
      </c>
      <c r="B79" s="20" t="s">
        <v>100</v>
      </c>
      <c r="C79" s="48">
        <f t="shared" ref="C79" si="41">D79+H79+L79</f>
        <v>169.30600000000001</v>
      </c>
      <c r="D79" s="49">
        <f t="shared" ref="D79" si="42">E79+F79+G79</f>
        <v>169.30600000000001</v>
      </c>
      <c r="E79" s="49">
        <v>169.30600000000001</v>
      </c>
      <c r="F79" s="49"/>
      <c r="G79" s="49"/>
      <c r="H79" s="49">
        <f t="shared" ref="H79" si="43">I79+J79+K79</f>
        <v>0</v>
      </c>
      <c r="I79" s="49"/>
      <c r="J79" s="49"/>
      <c r="K79" s="49"/>
      <c r="L79" s="49">
        <f t="shared" ref="L79" si="44">M79+N79+O79</f>
        <v>0</v>
      </c>
      <c r="M79" s="49"/>
      <c r="N79" s="49"/>
      <c r="O79" s="49"/>
      <c r="P79" s="50">
        <f t="shared" si="6"/>
        <v>169.30600000000001</v>
      </c>
      <c r="Q79" s="5">
        <v>2025</v>
      </c>
      <c r="R79" s="5"/>
      <c r="S79" s="5"/>
      <c r="T79" s="5"/>
      <c r="U79" s="5"/>
      <c r="V79" s="5"/>
      <c r="W79" s="5"/>
      <c r="X79" s="5"/>
      <c r="Y79" s="5"/>
      <c r="Z79" s="5"/>
    </row>
    <row r="80" spans="1:26" ht="57.75" customHeight="1">
      <c r="A80" s="54">
        <v>65</v>
      </c>
      <c r="B80" s="20" t="s">
        <v>101</v>
      </c>
      <c r="C80" s="48">
        <f t="shared" ref="C80" si="45">D80+H80+L80</f>
        <v>30</v>
      </c>
      <c r="D80" s="49">
        <f t="shared" ref="D80" si="46">E80+F80+G80</f>
        <v>30</v>
      </c>
      <c r="E80" s="49">
        <v>30</v>
      </c>
      <c r="F80" s="49"/>
      <c r="G80" s="49"/>
      <c r="H80" s="49">
        <f t="shared" ref="H80" si="47">I80+J80+K80</f>
        <v>0</v>
      </c>
      <c r="I80" s="49"/>
      <c r="J80" s="49"/>
      <c r="K80" s="49"/>
      <c r="L80" s="49">
        <f t="shared" ref="L80" si="48">M80+N80+O80</f>
        <v>0</v>
      </c>
      <c r="M80" s="49"/>
      <c r="N80" s="49"/>
      <c r="O80" s="49"/>
      <c r="P80" s="50">
        <f t="shared" si="6"/>
        <v>30</v>
      </c>
      <c r="Q80" s="5">
        <v>2025</v>
      </c>
      <c r="R80" s="5"/>
      <c r="S80" s="5"/>
      <c r="T80" s="5"/>
      <c r="U80" s="5"/>
      <c r="V80" s="5"/>
      <c r="W80" s="5"/>
      <c r="X80" s="5"/>
      <c r="Y80" s="5"/>
      <c r="Z80" s="5"/>
    </row>
    <row r="81" spans="1:26" ht="57.75" customHeight="1">
      <c r="A81" s="54">
        <v>66</v>
      </c>
      <c r="B81" s="20" t="s">
        <v>94</v>
      </c>
      <c r="C81" s="48">
        <f t="shared" ref="C81" si="49">D81+H81+L81</f>
        <v>4</v>
      </c>
      <c r="D81" s="49">
        <f t="shared" ref="D81" si="50">E81+F81+G81</f>
        <v>4</v>
      </c>
      <c r="E81" s="49">
        <v>2</v>
      </c>
      <c r="F81" s="49">
        <v>2</v>
      </c>
      <c r="G81" s="49"/>
      <c r="H81" s="49">
        <f t="shared" ref="H81" si="51">I81+J81+K81</f>
        <v>0</v>
      </c>
      <c r="I81" s="49"/>
      <c r="J81" s="49"/>
      <c r="K81" s="49"/>
      <c r="L81" s="49">
        <f t="shared" ref="L81" si="52">M81+N81+O81</f>
        <v>0</v>
      </c>
      <c r="M81" s="49"/>
      <c r="N81" s="49"/>
      <c r="O81" s="49"/>
      <c r="P81" s="50">
        <f t="shared" si="6"/>
        <v>4</v>
      </c>
      <c r="Q81" s="5" t="s">
        <v>14</v>
      </c>
      <c r="R81" s="5"/>
      <c r="S81" s="5"/>
      <c r="T81" s="5"/>
      <c r="U81" s="5"/>
      <c r="V81" s="5"/>
      <c r="W81" s="5"/>
      <c r="X81" s="5"/>
      <c r="Y81" s="5"/>
      <c r="Z81" s="5"/>
    </row>
    <row r="82" spans="1:26" ht="51" customHeight="1">
      <c r="A82" s="54">
        <v>67</v>
      </c>
      <c r="B82" s="47" t="s">
        <v>54</v>
      </c>
      <c r="C82" s="48">
        <f t="shared" si="0"/>
        <v>600</v>
      </c>
      <c r="D82" s="49">
        <f t="shared" si="1"/>
        <v>100</v>
      </c>
      <c r="E82" s="49"/>
      <c r="F82" s="49"/>
      <c r="G82" s="49">
        <v>100</v>
      </c>
      <c r="H82" s="49">
        <f t="shared" si="39"/>
        <v>0</v>
      </c>
      <c r="I82" s="49"/>
      <c r="J82" s="49"/>
      <c r="K82" s="49"/>
      <c r="L82" s="49">
        <f t="shared" si="40"/>
        <v>500</v>
      </c>
      <c r="M82" s="49"/>
      <c r="N82" s="49"/>
      <c r="O82" s="49">
        <v>500</v>
      </c>
      <c r="P82" s="50">
        <f t="shared" si="6"/>
        <v>600</v>
      </c>
      <c r="Q82" s="5" t="s">
        <v>16</v>
      </c>
      <c r="R82" s="5"/>
      <c r="S82" s="5"/>
      <c r="T82" s="5"/>
      <c r="U82" s="5"/>
      <c r="V82" s="5"/>
      <c r="W82" s="5"/>
      <c r="X82" s="5"/>
      <c r="Y82" s="5"/>
      <c r="Z82" s="5"/>
    </row>
    <row r="83" spans="1:26" s="21" customFormat="1" ht="50.25" customHeight="1">
      <c r="A83" s="54">
        <v>68</v>
      </c>
      <c r="B83" s="47" t="s">
        <v>60</v>
      </c>
      <c r="C83" s="48">
        <f t="shared" ref="C83:C87" si="53">D83+H83+L83</f>
        <v>350</v>
      </c>
      <c r="D83" s="49">
        <f t="shared" ref="D83:D87" si="54">E83+F83+G83</f>
        <v>0</v>
      </c>
      <c r="E83" s="49"/>
      <c r="F83" s="49"/>
      <c r="G83" s="49"/>
      <c r="H83" s="49">
        <f t="shared" ref="H83:H87" si="55">I83+J83+K83</f>
        <v>100</v>
      </c>
      <c r="I83" s="49"/>
      <c r="J83" s="49">
        <v>100</v>
      </c>
      <c r="K83" s="49"/>
      <c r="L83" s="49">
        <f t="shared" ref="L83:L87" si="56">M83+N83+O83</f>
        <v>250</v>
      </c>
      <c r="M83" s="49"/>
      <c r="N83" s="49">
        <v>250</v>
      </c>
      <c r="O83" s="49"/>
      <c r="P83" s="50">
        <f t="shared" si="6"/>
        <v>350</v>
      </c>
      <c r="Q83" s="5" t="s">
        <v>16</v>
      </c>
      <c r="R83" s="5"/>
      <c r="S83" s="5"/>
      <c r="T83" s="5"/>
      <c r="U83" s="5"/>
      <c r="V83" s="5"/>
      <c r="W83" s="5"/>
      <c r="X83" s="5"/>
      <c r="Y83" s="5"/>
      <c r="Z83" s="5"/>
    </row>
    <row r="84" spans="1:26" s="21" customFormat="1" ht="39.75" customHeight="1">
      <c r="A84" s="54">
        <v>69</v>
      </c>
      <c r="B84" s="47" t="s">
        <v>61</v>
      </c>
      <c r="C84" s="48">
        <f t="shared" si="53"/>
        <v>5030.95</v>
      </c>
      <c r="D84" s="49">
        <f t="shared" si="54"/>
        <v>0</v>
      </c>
      <c r="E84" s="49"/>
      <c r="F84" s="49"/>
      <c r="G84" s="49"/>
      <c r="H84" s="49">
        <f t="shared" si="55"/>
        <v>0</v>
      </c>
      <c r="I84" s="49"/>
      <c r="J84" s="49"/>
      <c r="K84" s="49"/>
      <c r="L84" s="49">
        <f t="shared" si="56"/>
        <v>5030.95</v>
      </c>
      <c r="M84" s="49"/>
      <c r="N84" s="49">
        <v>5030.95</v>
      </c>
      <c r="O84" s="49"/>
      <c r="P84" s="50">
        <f t="shared" si="6"/>
        <v>5030.95</v>
      </c>
      <c r="Q84" s="5" t="s">
        <v>16</v>
      </c>
      <c r="R84" s="5"/>
      <c r="S84" s="5"/>
      <c r="T84" s="5"/>
      <c r="U84" s="5"/>
      <c r="V84" s="5"/>
      <c r="W84" s="5"/>
      <c r="X84" s="5"/>
      <c r="Y84" s="5"/>
      <c r="Z84" s="5"/>
    </row>
    <row r="85" spans="1:26" s="21" customFormat="1" ht="57" customHeight="1">
      <c r="A85" s="54">
        <v>70</v>
      </c>
      <c r="B85" s="47" t="s">
        <v>118</v>
      </c>
      <c r="C85" s="48">
        <f t="shared" si="53"/>
        <v>3000</v>
      </c>
      <c r="D85" s="49">
        <f t="shared" si="54"/>
        <v>0</v>
      </c>
      <c r="E85" s="49"/>
      <c r="F85" s="49"/>
      <c r="G85" s="49"/>
      <c r="H85" s="49">
        <f t="shared" si="55"/>
        <v>3000</v>
      </c>
      <c r="I85" s="49"/>
      <c r="J85" s="49">
        <v>3000</v>
      </c>
      <c r="K85" s="49"/>
      <c r="L85" s="49">
        <f t="shared" si="56"/>
        <v>0</v>
      </c>
      <c r="M85" s="49"/>
      <c r="N85" s="49"/>
      <c r="O85" s="49"/>
      <c r="P85" s="50">
        <f t="shared" si="6"/>
        <v>3000</v>
      </c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s="21" customFormat="1" ht="53.25" customHeight="1">
      <c r="A86" s="54">
        <v>71</v>
      </c>
      <c r="B86" s="47" t="s">
        <v>117</v>
      </c>
      <c r="C86" s="48">
        <f t="shared" si="53"/>
        <v>1069.162</v>
      </c>
      <c r="D86" s="49">
        <f t="shared" si="54"/>
        <v>139.66200000000001</v>
      </c>
      <c r="E86" s="49">
        <v>139.66200000000001</v>
      </c>
      <c r="F86" s="49"/>
      <c r="G86" s="49"/>
      <c r="H86" s="49">
        <f t="shared" si="55"/>
        <v>929.5</v>
      </c>
      <c r="I86" s="49"/>
      <c r="J86" s="49">
        <v>929.5</v>
      </c>
      <c r="K86" s="49"/>
      <c r="L86" s="49">
        <f t="shared" si="56"/>
        <v>0</v>
      </c>
      <c r="M86" s="49"/>
      <c r="N86" s="49"/>
      <c r="O86" s="49"/>
      <c r="P86" s="50">
        <f t="shared" si="6"/>
        <v>1069.162</v>
      </c>
      <c r="Q86" s="5" t="s">
        <v>16</v>
      </c>
      <c r="R86" s="5"/>
      <c r="S86" s="5"/>
      <c r="T86" s="5"/>
      <c r="U86" s="5"/>
      <c r="V86" s="5"/>
      <c r="W86" s="5"/>
      <c r="X86" s="5"/>
      <c r="Y86" s="5"/>
      <c r="Z86" s="5"/>
    </row>
    <row r="87" spans="1:26" s="21" customFormat="1" ht="39" customHeight="1">
      <c r="A87" s="54">
        <v>72</v>
      </c>
      <c r="B87" s="47" t="s">
        <v>62</v>
      </c>
      <c r="C87" s="48">
        <f t="shared" si="53"/>
        <v>12000</v>
      </c>
      <c r="D87" s="49">
        <f t="shared" si="54"/>
        <v>0</v>
      </c>
      <c r="E87" s="49"/>
      <c r="F87" s="49"/>
      <c r="G87" s="49"/>
      <c r="H87" s="49">
        <f t="shared" si="55"/>
        <v>0</v>
      </c>
      <c r="I87" s="49"/>
      <c r="J87" s="49"/>
      <c r="K87" s="49"/>
      <c r="L87" s="49">
        <f t="shared" si="56"/>
        <v>12000</v>
      </c>
      <c r="M87" s="49"/>
      <c r="N87" s="49">
        <v>12000</v>
      </c>
      <c r="O87" s="49"/>
      <c r="P87" s="50">
        <f t="shared" si="6"/>
        <v>12000</v>
      </c>
      <c r="Q87" s="5" t="s">
        <v>16</v>
      </c>
      <c r="R87" s="5"/>
      <c r="S87" s="5"/>
      <c r="T87" s="5"/>
      <c r="U87" s="5"/>
      <c r="V87" s="5"/>
      <c r="W87" s="5"/>
      <c r="X87" s="5"/>
      <c r="Y87" s="5"/>
      <c r="Z87" s="5"/>
    </row>
    <row r="88" spans="1:26" ht="55.5" customHeight="1">
      <c r="A88" s="54">
        <v>73</v>
      </c>
      <c r="B88" s="47" t="s">
        <v>55</v>
      </c>
      <c r="C88" s="48">
        <f t="shared" si="0"/>
        <v>1800</v>
      </c>
      <c r="D88" s="49">
        <f t="shared" si="1"/>
        <v>0</v>
      </c>
      <c r="E88" s="49"/>
      <c r="F88" s="49"/>
      <c r="G88" s="49"/>
      <c r="H88" s="49">
        <f t="shared" si="39"/>
        <v>0</v>
      </c>
      <c r="I88" s="49"/>
      <c r="J88" s="49"/>
      <c r="K88" s="49"/>
      <c r="L88" s="49">
        <f t="shared" si="40"/>
        <v>1800</v>
      </c>
      <c r="M88" s="49"/>
      <c r="N88" s="49">
        <v>1800</v>
      </c>
      <c r="O88" s="49"/>
      <c r="P88" s="50">
        <f t="shared" si="6"/>
        <v>1800</v>
      </c>
      <c r="Q88" s="5" t="s">
        <v>14</v>
      </c>
      <c r="R88" s="5"/>
      <c r="S88" s="5"/>
      <c r="T88" s="5"/>
      <c r="U88" s="5"/>
      <c r="V88" s="5"/>
      <c r="W88" s="5"/>
      <c r="X88" s="5"/>
      <c r="Y88" s="5"/>
      <c r="Z88" s="5"/>
    </row>
    <row r="89" spans="1:26" ht="57.75" customHeight="1">
      <c r="A89" s="54">
        <v>74</v>
      </c>
      <c r="B89" s="47" t="s">
        <v>56</v>
      </c>
      <c r="C89" s="48">
        <f t="shared" si="0"/>
        <v>1800</v>
      </c>
      <c r="D89" s="49">
        <f t="shared" si="1"/>
        <v>0</v>
      </c>
      <c r="E89" s="49"/>
      <c r="F89" s="49"/>
      <c r="G89" s="49"/>
      <c r="H89" s="49">
        <f t="shared" si="39"/>
        <v>0</v>
      </c>
      <c r="I89" s="49"/>
      <c r="J89" s="49"/>
      <c r="K89" s="49"/>
      <c r="L89" s="49">
        <f t="shared" si="40"/>
        <v>1800</v>
      </c>
      <c r="M89" s="49"/>
      <c r="N89" s="49">
        <v>1800</v>
      </c>
      <c r="O89" s="49"/>
      <c r="P89" s="50">
        <f t="shared" si="6"/>
        <v>1800</v>
      </c>
      <c r="Q89" s="5" t="s">
        <v>14</v>
      </c>
      <c r="R89" s="5"/>
      <c r="S89" s="5"/>
      <c r="T89" s="5"/>
      <c r="U89" s="5"/>
      <c r="V89" s="5"/>
      <c r="W89" s="5"/>
      <c r="X89" s="5"/>
      <c r="Y89" s="5"/>
      <c r="Z89" s="5"/>
    </row>
    <row r="90" spans="1:26" ht="57.75" customHeight="1">
      <c r="A90" s="54">
        <v>75</v>
      </c>
      <c r="B90" s="47" t="s">
        <v>57</v>
      </c>
      <c r="C90" s="48">
        <f t="shared" si="0"/>
        <v>1800</v>
      </c>
      <c r="D90" s="49">
        <f t="shared" si="1"/>
        <v>0</v>
      </c>
      <c r="E90" s="49"/>
      <c r="F90" s="49"/>
      <c r="G90" s="49"/>
      <c r="H90" s="49">
        <f t="shared" si="39"/>
        <v>0</v>
      </c>
      <c r="I90" s="49"/>
      <c r="J90" s="49"/>
      <c r="K90" s="49"/>
      <c r="L90" s="49">
        <f t="shared" si="40"/>
        <v>1800</v>
      </c>
      <c r="M90" s="49"/>
      <c r="N90" s="49">
        <v>1800</v>
      </c>
      <c r="O90" s="49"/>
      <c r="P90" s="50">
        <f t="shared" si="6"/>
        <v>1800</v>
      </c>
      <c r="Q90" s="5" t="s">
        <v>14</v>
      </c>
      <c r="R90" s="5"/>
      <c r="S90" s="5"/>
      <c r="T90" s="5"/>
      <c r="U90" s="5"/>
      <c r="V90" s="5"/>
      <c r="W90" s="5"/>
      <c r="X90" s="5"/>
      <c r="Y90" s="5"/>
      <c r="Z90" s="5"/>
    </row>
    <row r="91" spans="1:26" ht="58.5" customHeight="1">
      <c r="A91" s="54">
        <v>76</v>
      </c>
      <c r="B91" s="47" t="s">
        <v>58</v>
      </c>
      <c r="C91" s="48">
        <f t="shared" si="0"/>
        <v>1800</v>
      </c>
      <c r="D91" s="49">
        <f t="shared" si="1"/>
        <v>0</v>
      </c>
      <c r="E91" s="49"/>
      <c r="F91" s="49"/>
      <c r="G91" s="49"/>
      <c r="H91" s="49">
        <f t="shared" si="39"/>
        <v>0</v>
      </c>
      <c r="I91" s="49"/>
      <c r="J91" s="49"/>
      <c r="K91" s="49"/>
      <c r="L91" s="49">
        <f t="shared" si="40"/>
        <v>1800</v>
      </c>
      <c r="M91" s="49"/>
      <c r="N91" s="49">
        <v>1800</v>
      </c>
      <c r="O91" s="49"/>
      <c r="P91" s="50">
        <f t="shared" ref="P91:P112" si="57">C91</f>
        <v>1800</v>
      </c>
      <c r="Q91" s="5" t="s">
        <v>14</v>
      </c>
      <c r="R91" s="5"/>
      <c r="S91" s="5"/>
      <c r="T91" s="5"/>
      <c r="U91" s="5"/>
      <c r="V91" s="5"/>
      <c r="W91" s="5"/>
      <c r="X91" s="5"/>
      <c r="Y91" s="5"/>
      <c r="Z91" s="5"/>
    </row>
    <row r="92" spans="1:26" ht="51.75" customHeight="1">
      <c r="A92" s="54">
        <v>77</v>
      </c>
      <c r="B92" s="47" t="s">
        <v>59</v>
      </c>
      <c r="C92" s="48">
        <f t="shared" si="0"/>
        <v>1711.8</v>
      </c>
      <c r="D92" s="49">
        <f t="shared" si="1"/>
        <v>0</v>
      </c>
      <c r="E92" s="49"/>
      <c r="F92" s="49"/>
      <c r="G92" s="49"/>
      <c r="H92" s="49">
        <f t="shared" si="39"/>
        <v>0</v>
      </c>
      <c r="I92" s="49"/>
      <c r="J92" s="49"/>
      <c r="K92" s="49"/>
      <c r="L92" s="49">
        <f t="shared" si="40"/>
        <v>1711.8</v>
      </c>
      <c r="M92" s="49">
        <v>1711.8</v>
      </c>
      <c r="N92" s="49"/>
      <c r="O92" s="49"/>
      <c r="P92" s="50">
        <f t="shared" si="57"/>
        <v>1711.8</v>
      </c>
      <c r="Q92" s="5">
        <v>2025</v>
      </c>
      <c r="R92" s="5"/>
      <c r="S92" s="5"/>
      <c r="T92" s="5"/>
      <c r="U92" s="5"/>
      <c r="V92" s="5"/>
      <c r="W92" s="5"/>
      <c r="X92" s="5"/>
      <c r="Y92" s="5"/>
      <c r="Z92" s="5"/>
    </row>
    <row r="93" spans="1:26" ht="78" customHeight="1">
      <c r="A93" s="54">
        <v>78</v>
      </c>
      <c r="B93" s="47" t="s">
        <v>112</v>
      </c>
      <c r="C93" s="48">
        <f t="shared" si="0"/>
        <v>1800</v>
      </c>
      <c r="D93" s="49">
        <f t="shared" si="1"/>
        <v>0</v>
      </c>
      <c r="E93" s="49"/>
      <c r="F93" s="49"/>
      <c r="G93" s="49"/>
      <c r="H93" s="49">
        <f t="shared" si="39"/>
        <v>0</v>
      </c>
      <c r="I93" s="49"/>
      <c r="J93" s="49"/>
      <c r="K93" s="49"/>
      <c r="L93" s="49">
        <f t="shared" si="40"/>
        <v>1800</v>
      </c>
      <c r="M93" s="49"/>
      <c r="N93" s="49">
        <v>1800</v>
      </c>
      <c r="O93" s="49"/>
      <c r="P93" s="50">
        <f t="shared" si="57"/>
        <v>1800</v>
      </c>
      <c r="Q93" s="5" t="s">
        <v>16</v>
      </c>
      <c r="R93" s="5"/>
      <c r="S93" s="5"/>
      <c r="T93" s="5"/>
      <c r="U93" s="5"/>
      <c r="V93" s="5"/>
      <c r="W93" s="5"/>
      <c r="X93" s="5"/>
      <c r="Y93" s="5"/>
      <c r="Z93" s="5"/>
    </row>
    <row r="94" spans="1:26" ht="69" customHeight="1">
      <c r="A94" s="54">
        <v>79</v>
      </c>
      <c r="B94" s="47" t="s">
        <v>63</v>
      </c>
      <c r="C94" s="48">
        <f t="shared" si="0"/>
        <v>3717.35</v>
      </c>
      <c r="D94" s="49">
        <f t="shared" si="1"/>
        <v>100</v>
      </c>
      <c r="E94" s="49">
        <v>100</v>
      </c>
      <c r="F94" s="49"/>
      <c r="G94" s="49"/>
      <c r="H94" s="49">
        <f t="shared" si="39"/>
        <v>0</v>
      </c>
      <c r="I94" s="49"/>
      <c r="J94" s="49"/>
      <c r="K94" s="49"/>
      <c r="L94" s="49">
        <f t="shared" si="40"/>
        <v>3617.35</v>
      </c>
      <c r="M94" s="49">
        <v>3617.35</v>
      </c>
      <c r="N94" s="49"/>
      <c r="O94" s="49"/>
      <c r="P94" s="50">
        <f t="shared" si="57"/>
        <v>3717.35</v>
      </c>
      <c r="Q94" s="5">
        <v>2025</v>
      </c>
      <c r="R94" s="5"/>
      <c r="S94" s="5"/>
      <c r="T94" s="5"/>
      <c r="U94" s="5"/>
      <c r="V94" s="5"/>
      <c r="W94" s="5"/>
      <c r="X94" s="5"/>
      <c r="Y94" s="5"/>
      <c r="Z94" s="5"/>
    </row>
    <row r="95" spans="1:26" ht="54.75" customHeight="1">
      <c r="A95" s="54">
        <v>80</v>
      </c>
      <c r="B95" s="47" t="s">
        <v>64</v>
      </c>
      <c r="C95" s="48">
        <f t="shared" si="0"/>
        <v>1498.193</v>
      </c>
      <c r="D95" s="49">
        <f t="shared" si="1"/>
        <v>344.58800000000002</v>
      </c>
      <c r="E95" s="49">
        <v>344.58800000000002</v>
      </c>
      <c r="F95" s="49"/>
      <c r="G95" s="49"/>
      <c r="H95" s="49">
        <f t="shared" si="39"/>
        <v>0</v>
      </c>
      <c r="I95" s="49"/>
      <c r="J95" s="49"/>
      <c r="K95" s="49"/>
      <c r="L95" s="49">
        <f t="shared" si="40"/>
        <v>1153.605</v>
      </c>
      <c r="M95" s="49">
        <v>1153.605</v>
      </c>
      <c r="N95" s="49"/>
      <c r="O95" s="49"/>
      <c r="P95" s="50">
        <f t="shared" si="57"/>
        <v>1498.193</v>
      </c>
      <c r="Q95" s="5">
        <v>2025</v>
      </c>
      <c r="R95" s="5"/>
      <c r="S95" s="5"/>
      <c r="T95" s="5"/>
      <c r="U95" s="5"/>
      <c r="V95" s="5"/>
      <c r="W95" s="5"/>
      <c r="X95" s="5"/>
      <c r="Y95" s="5"/>
      <c r="Z95" s="5"/>
    </row>
    <row r="96" spans="1:26" ht="77.25" customHeight="1">
      <c r="A96" s="54">
        <v>81</v>
      </c>
      <c r="B96" s="47" t="s">
        <v>120</v>
      </c>
      <c r="C96" s="48">
        <f t="shared" si="0"/>
        <v>1496.4690000000001</v>
      </c>
      <c r="D96" s="49">
        <f t="shared" si="1"/>
        <v>0</v>
      </c>
      <c r="E96" s="49"/>
      <c r="F96" s="49"/>
      <c r="G96" s="49"/>
      <c r="H96" s="49">
        <f t="shared" si="39"/>
        <v>1496.4690000000001</v>
      </c>
      <c r="I96" s="49"/>
      <c r="J96" s="49"/>
      <c r="K96" s="49">
        <v>1496.4690000000001</v>
      </c>
      <c r="L96" s="49">
        <f t="shared" si="40"/>
        <v>0</v>
      </c>
      <c r="M96" s="49"/>
      <c r="N96" s="49"/>
      <c r="O96" s="49"/>
      <c r="P96" s="50">
        <f t="shared" si="57"/>
        <v>1496.4690000000001</v>
      </c>
      <c r="Q96" s="5">
        <v>2025</v>
      </c>
      <c r="R96" s="5"/>
      <c r="S96" s="5"/>
      <c r="T96" s="5"/>
      <c r="U96" s="5"/>
      <c r="V96" s="5"/>
      <c r="W96" s="5"/>
      <c r="X96" s="5"/>
      <c r="Y96" s="5"/>
      <c r="Z96" s="5"/>
    </row>
    <row r="97" spans="1:26" ht="35.25" customHeight="1">
      <c r="A97" s="54">
        <v>82</v>
      </c>
      <c r="B97" s="47" t="s">
        <v>84</v>
      </c>
      <c r="C97" s="48">
        <f t="shared" si="0"/>
        <v>200</v>
      </c>
      <c r="D97" s="49">
        <f t="shared" si="1"/>
        <v>200</v>
      </c>
      <c r="E97" s="49">
        <v>200</v>
      </c>
      <c r="F97" s="49"/>
      <c r="G97" s="49"/>
      <c r="H97" s="49">
        <f t="shared" si="39"/>
        <v>0</v>
      </c>
      <c r="I97" s="49"/>
      <c r="J97" s="49"/>
      <c r="K97" s="49"/>
      <c r="L97" s="49">
        <f t="shared" si="40"/>
        <v>0</v>
      </c>
      <c r="M97" s="49"/>
      <c r="N97" s="49"/>
      <c r="O97" s="49"/>
      <c r="P97" s="50">
        <f t="shared" si="57"/>
        <v>200</v>
      </c>
      <c r="Q97" s="5">
        <v>2025</v>
      </c>
      <c r="R97" s="5"/>
      <c r="S97" s="5"/>
      <c r="T97" s="5"/>
      <c r="U97" s="5"/>
      <c r="V97" s="5"/>
      <c r="W97" s="5"/>
      <c r="X97" s="5"/>
      <c r="Y97" s="5"/>
      <c r="Z97" s="5"/>
    </row>
    <row r="98" spans="1:26" ht="35.25" customHeight="1">
      <c r="A98" s="54">
        <v>83</v>
      </c>
      <c r="B98" s="47" t="s">
        <v>88</v>
      </c>
      <c r="C98" s="48">
        <f t="shared" ref="C98" si="58">D98+H98+L98</f>
        <v>479.57499999999999</v>
      </c>
      <c r="D98" s="49">
        <f t="shared" ref="D98" si="59">E98+F98+G98</f>
        <v>479.57499999999999</v>
      </c>
      <c r="E98" s="49">
        <v>159.57499999999999</v>
      </c>
      <c r="F98" s="49">
        <v>160</v>
      </c>
      <c r="G98" s="49">
        <v>160</v>
      </c>
      <c r="H98" s="49">
        <f t="shared" si="39"/>
        <v>0</v>
      </c>
      <c r="I98" s="49"/>
      <c r="J98" s="49"/>
      <c r="K98" s="49"/>
      <c r="L98" s="49">
        <f t="shared" si="40"/>
        <v>0</v>
      </c>
      <c r="M98" s="49"/>
      <c r="N98" s="49"/>
      <c r="O98" s="49"/>
      <c r="P98" s="50">
        <f t="shared" si="57"/>
        <v>479.57499999999999</v>
      </c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45" customHeight="1">
      <c r="A99" s="54">
        <v>84</v>
      </c>
      <c r="B99" s="47" t="s">
        <v>65</v>
      </c>
      <c r="C99" s="48">
        <f t="shared" si="0"/>
        <v>188.4</v>
      </c>
      <c r="D99" s="49">
        <f t="shared" si="1"/>
        <v>188.4</v>
      </c>
      <c r="E99" s="49">
        <v>188.4</v>
      </c>
      <c r="F99" s="49"/>
      <c r="G99" s="49"/>
      <c r="H99" s="49">
        <f t="shared" si="39"/>
        <v>0</v>
      </c>
      <c r="I99" s="49"/>
      <c r="J99" s="49"/>
      <c r="K99" s="49"/>
      <c r="L99" s="49">
        <f t="shared" si="40"/>
        <v>0</v>
      </c>
      <c r="M99" s="49"/>
      <c r="N99" s="49"/>
      <c r="O99" s="49"/>
      <c r="P99" s="50">
        <f t="shared" si="57"/>
        <v>188.4</v>
      </c>
      <c r="Q99" s="5" t="s">
        <v>16</v>
      </c>
      <c r="R99" s="5"/>
      <c r="S99" s="5"/>
      <c r="T99" s="5"/>
      <c r="U99" s="5"/>
      <c r="V99" s="5"/>
      <c r="W99" s="5"/>
      <c r="X99" s="5"/>
      <c r="Y99" s="5"/>
      <c r="Z99" s="5"/>
    </row>
    <row r="100" spans="1:26" ht="49.5" customHeight="1">
      <c r="A100" s="54">
        <v>85</v>
      </c>
      <c r="B100" s="47" t="s">
        <v>66</v>
      </c>
      <c r="C100" s="48">
        <f t="shared" si="0"/>
        <v>48.96</v>
      </c>
      <c r="D100" s="49">
        <f t="shared" si="1"/>
        <v>48.96</v>
      </c>
      <c r="E100" s="49">
        <v>16.32</v>
      </c>
      <c r="F100" s="49">
        <v>16.32</v>
      </c>
      <c r="G100" s="49">
        <v>16.32</v>
      </c>
      <c r="H100" s="49">
        <f t="shared" si="39"/>
        <v>0</v>
      </c>
      <c r="I100" s="49"/>
      <c r="J100" s="49"/>
      <c r="K100" s="49"/>
      <c r="L100" s="49">
        <f t="shared" si="40"/>
        <v>0</v>
      </c>
      <c r="M100" s="49"/>
      <c r="N100" s="49"/>
      <c r="O100" s="49"/>
      <c r="P100" s="50">
        <f t="shared" si="57"/>
        <v>48.96</v>
      </c>
      <c r="Q100" s="5" t="s">
        <v>14</v>
      </c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66" customHeight="1">
      <c r="A101" s="54">
        <v>86</v>
      </c>
      <c r="B101" s="47" t="s">
        <v>67</v>
      </c>
      <c r="C101" s="48">
        <f t="shared" si="0"/>
        <v>20</v>
      </c>
      <c r="D101" s="49">
        <f t="shared" si="1"/>
        <v>20</v>
      </c>
      <c r="E101" s="49">
        <v>10</v>
      </c>
      <c r="F101" s="49">
        <v>10</v>
      </c>
      <c r="G101" s="49"/>
      <c r="H101" s="49">
        <f t="shared" si="39"/>
        <v>0</v>
      </c>
      <c r="I101" s="49"/>
      <c r="J101" s="49"/>
      <c r="K101" s="49"/>
      <c r="L101" s="49">
        <f t="shared" si="40"/>
        <v>0</v>
      </c>
      <c r="M101" s="49"/>
      <c r="N101" s="49"/>
      <c r="O101" s="49"/>
      <c r="P101" s="50">
        <f t="shared" si="57"/>
        <v>20</v>
      </c>
      <c r="Q101" s="5" t="s">
        <v>16</v>
      </c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53.25" customHeight="1">
      <c r="A102" s="54">
        <v>87</v>
      </c>
      <c r="B102" s="47" t="s">
        <v>90</v>
      </c>
      <c r="C102" s="48">
        <f t="shared" ref="C102" si="60">D102+H102+L102</f>
        <v>3355.08</v>
      </c>
      <c r="D102" s="49">
        <f t="shared" ref="D102" si="61">E102+F102+G102</f>
        <v>3355.08</v>
      </c>
      <c r="E102" s="49">
        <v>1355.08</v>
      </c>
      <c r="F102" s="49">
        <v>1000</v>
      </c>
      <c r="G102" s="49">
        <v>1000</v>
      </c>
      <c r="H102" s="49">
        <f t="shared" si="39"/>
        <v>0</v>
      </c>
      <c r="I102" s="49"/>
      <c r="J102" s="49"/>
      <c r="K102" s="49"/>
      <c r="L102" s="49">
        <f t="shared" si="40"/>
        <v>0</v>
      </c>
      <c r="M102" s="49"/>
      <c r="N102" s="49"/>
      <c r="O102" s="49"/>
      <c r="P102" s="50">
        <f t="shared" si="57"/>
        <v>3355.08</v>
      </c>
      <c r="Q102" s="5" t="s">
        <v>16</v>
      </c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56.25" customHeight="1">
      <c r="A103" s="54">
        <v>88</v>
      </c>
      <c r="B103" s="47" t="s">
        <v>68</v>
      </c>
      <c r="C103" s="48">
        <f t="shared" si="0"/>
        <v>10000</v>
      </c>
      <c r="D103" s="49">
        <f t="shared" si="1"/>
        <v>0</v>
      </c>
      <c r="E103" s="49"/>
      <c r="F103" s="49"/>
      <c r="G103" s="49"/>
      <c r="H103" s="49">
        <f t="shared" si="39"/>
        <v>0</v>
      </c>
      <c r="I103" s="49"/>
      <c r="J103" s="49"/>
      <c r="K103" s="49"/>
      <c r="L103" s="49">
        <f t="shared" si="40"/>
        <v>10000</v>
      </c>
      <c r="M103" s="49"/>
      <c r="N103" s="49">
        <v>10000</v>
      </c>
      <c r="O103" s="49"/>
      <c r="P103" s="50">
        <f t="shared" si="57"/>
        <v>10000</v>
      </c>
      <c r="Q103" s="5" t="s">
        <v>16</v>
      </c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40.5" customHeight="1">
      <c r="A104" s="54">
        <v>89</v>
      </c>
      <c r="B104" s="47" t="s">
        <v>69</v>
      </c>
      <c r="C104" s="48">
        <f t="shared" si="0"/>
        <v>0</v>
      </c>
      <c r="D104" s="49">
        <f t="shared" si="1"/>
        <v>0</v>
      </c>
      <c r="E104" s="49"/>
      <c r="F104" s="49"/>
      <c r="G104" s="49"/>
      <c r="H104" s="49">
        <f t="shared" si="39"/>
        <v>0</v>
      </c>
      <c r="I104" s="49"/>
      <c r="J104" s="49"/>
      <c r="K104" s="49"/>
      <c r="L104" s="49">
        <f t="shared" si="40"/>
        <v>0</v>
      </c>
      <c r="M104" s="49"/>
      <c r="N104" s="49"/>
      <c r="O104" s="49"/>
      <c r="P104" s="50">
        <f t="shared" si="57"/>
        <v>0</v>
      </c>
      <c r="Q104" s="5" t="s">
        <v>16</v>
      </c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41.25" customHeight="1">
      <c r="A105" s="54">
        <v>90</v>
      </c>
      <c r="B105" s="47" t="s">
        <v>85</v>
      </c>
      <c r="C105" s="48">
        <f t="shared" si="0"/>
        <v>600.59999999999991</v>
      </c>
      <c r="D105" s="49">
        <f t="shared" si="1"/>
        <v>600.59999999999991</v>
      </c>
      <c r="E105" s="49">
        <v>200.2</v>
      </c>
      <c r="F105" s="49">
        <v>200.2</v>
      </c>
      <c r="G105" s="49">
        <v>200.2</v>
      </c>
      <c r="H105" s="49">
        <f t="shared" si="39"/>
        <v>0</v>
      </c>
      <c r="I105" s="49"/>
      <c r="J105" s="49"/>
      <c r="K105" s="49"/>
      <c r="L105" s="49">
        <f t="shared" si="40"/>
        <v>0</v>
      </c>
      <c r="M105" s="49"/>
      <c r="N105" s="49"/>
      <c r="O105" s="49"/>
      <c r="P105" s="50">
        <f t="shared" si="57"/>
        <v>600.59999999999991</v>
      </c>
      <c r="Q105" s="5" t="s">
        <v>16</v>
      </c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41.25" customHeight="1">
      <c r="A106" s="54">
        <v>91</v>
      </c>
      <c r="B106" s="47" t="s">
        <v>70</v>
      </c>
      <c r="C106" s="48">
        <f t="shared" si="0"/>
        <v>682</v>
      </c>
      <c r="D106" s="49">
        <f t="shared" si="1"/>
        <v>682</v>
      </c>
      <c r="E106" s="49">
        <v>682</v>
      </c>
      <c r="F106" s="49"/>
      <c r="G106" s="49"/>
      <c r="H106" s="49">
        <f t="shared" si="39"/>
        <v>0</v>
      </c>
      <c r="I106" s="49"/>
      <c r="J106" s="49"/>
      <c r="K106" s="49"/>
      <c r="L106" s="49">
        <f t="shared" si="40"/>
        <v>0</v>
      </c>
      <c r="M106" s="49"/>
      <c r="N106" s="49"/>
      <c r="O106" s="49"/>
      <c r="P106" s="50">
        <f t="shared" si="57"/>
        <v>682</v>
      </c>
      <c r="Q106" s="5">
        <v>2025</v>
      </c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57.75" customHeight="1">
      <c r="A107" s="54">
        <v>92</v>
      </c>
      <c r="B107" s="47" t="s">
        <v>71</v>
      </c>
      <c r="C107" s="48">
        <f t="shared" si="0"/>
        <v>2068.3940000000002</v>
      </c>
      <c r="D107" s="49">
        <f t="shared" si="1"/>
        <v>0</v>
      </c>
      <c r="E107" s="49"/>
      <c r="F107" s="49"/>
      <c r="G107" s="49"/>
      <c r="H107" s="49">
        <f t="shared" si="39"/>
        <v>0</v>
      </c>
      <c r="I107" s="49"/>
      <c r="J107" s="49"/>
      <c r="K107" s="49"/>
      <c r="L107" s="49">
        <f t="shared" si="40"/>
        <v>2068.3940000000002</v>
      </c>
      <c r="M107" s="49">
        <v>668.39400000000001</v>
      </c>
      <c r="N107" s="49">
        <v>700</v>
      </c>
      <c r="O107" s="49">
        <v>700</v>
      </c>
      <c r="P107" s="50">
        <f t="shared" si="57"/>
        <v>2068.3940000000002</v>
      </c>
      <c r="Q107" s="5" t="s">
        <v>16</v>
      </c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51.75" customHeight="1">
      <c r="A108" s="54">
        <v>93</v>
      </c>
      <c r="B108" s="47" t="s">
        <v>72</v>
      </c>
      <c r="C108" s="48">
        <f t="shared" si="0"/>
        <v>52000</v>
      </c>
      <c r="D108" s="49">
        <f t="shared" si="1"/>
        <v>0</v>
      </c>
      <c r="E108" s="49"/>
      <c r="F108" s="49"/>
      <c r="G108" s="49"/>
      <c r="H108" s="49">
        <f t="shared" si="39"/>
        <v>0</v>
      </c>
      <c r="I108" s="49"/>
      <c r="J108" s="49"/>
      <c r="K108" s="49"/>
      <c r="L108" s="49">
        <f t="shared" si="40"/>
        <v>52000</v>
      </c>
      <c r="M108" s="49"/>
      <c r="N108" s="49">
        <v>17300</v>
      </c>
      <c r="O108" s="49">
        <v>34700</v>
      </c>
      <c r="P108" s="50">
        <f t="shared" si="57"/>
        <v>52000</v>
      </c>
      <c r="Q108" s="5">
        <v>2026</v>
      </c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54.75" customHeight="1">
      <c r="A109" s="54">
        <v>94</v>
      </c>
      <c r="B109" s="47" t="s">
        <v>89</v>
      </c>
      <c r="C109" s="48">
        <f t="shared" ref="C109" si="62">D109+H109+L109</f>
        <v>3000</v>
      </c>
      <c r="D109" s="49">
        <f t="shared" ref="D109" si="63">E109+F109+G109</f>
        <v>3000</v>
      </c>
      <c r="E109" s="49">
        <v>1000</v>
      </c>
      <c r="F109" s="49">
        <v>1000</v>
      </c>
      <c r="G109" s="49">
        <v>1000</v>
      </c>
      <c r="H109" s="49">
        <f t="shared" si="39"/>
        <v>0</v>
      </c>
      <c r="I109" s="49"/>
      <c r="J109" s="49"/>
      <c r="K109" s="49"/>
      <c r="L109" s="49">
        <f t="shared" si="40"/>
        <v>0</v>
      </c>
      <c r="M109" s="49"/>
      <c r="N109" s="49"/>
      <c r="O109" s="49"/>
      <c r="P109" s="50">
        <f t="shared" si="57"/>
        <v>3000</v>
      </c>
      <c r="Q109" s="5" t="s">
        <v>16</v>
      </c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54.75" customHeight="1">
      <c r="A110" s="54">
        <v>95</v>
      </c>
      <c r="B110" s="47" t="s">
        <v>106</v>
      </c>
      <c r="C110" s="48">
        <f t="shared" ref="C110:C111" si="64">D110+H110+L110</f>
        <v>4000</v>
      </c>
      <c r="D110" s="49">
        <f t="shared" ref="D110:D111" si="65">E110+F110+G110</f>
        <v>0</v>
      </c>
      <c r="E110" s="49">
        <v>0</v>
      </c>
      <c r="F110" s="49">
        <v>0</v>
      </c>
      <c r="G110" s="49">
        <v>0</v>
      </c>
      <c r="H110" s="49">
        <f t="shared" ref="H110:H111" si="66">I110+J110+K110</f>
        <v>4000</v>
      </c>
      <c r="I110" s="49"/>
      <c r="J110" s="49">
        <v>2000</v>
      </c>
      <c r="K110" s="49">
        <v>2000</v>
      </c>
      <c r="L110" s="49">
        <f t="shared" ref="L110:L111" si="67">M110+N110+O110</f>
        <v>0</v>
      </c>
      <c r="M110" s="49"/>
      <c r="N110" s="49"/>
      <c r="O110" s="49"/>
      <c r="P110" s="50">
        <f t="shared" ref="P110:P111" si="68">C110</f>
        <v>4000</v>
      </c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s="21" customFormat="1" ht="40.5" customHeight="1">
      <c r="A111" s="54">
        <v>96</v>
      </c>
      <c r="B111" s="47" t="s">
        <v>119</v>
      </c>
      <c r="C111" s="48">
        <f t="shared" si="64"/>
        <v>1648.1380000000001</v>
      </c>
      <c r="D111" s="49">
        <f t="shared" si="65"/>
        <v>360.93799999999999</v>
      </c>
      <c r="E111" s="49">
        <f>119.338+191.6</f>
        <v>310.93799999999999</v>
      </c>
      <c r="F111" s="49">
        <v>50</v>
      </c>
      <c r="G111" s="49"/>
      <c r="H111" s="49">
        <f t="shared" si="66"/>
        <v>950</v>
      </c>
      <c r="I111" s="49"/>
      <c r="J111" s="49">
        <v>450</v>
      </c>
      <c r="K111" s="49">
        <v>500</v>
      </c>
      <c r="L111" s="49">
        <f t="shared" si="67"/>
        <v>337.2</v>
      </c>
      <c r="M111" s="49">
        <v>337.2</v>
      </c>
      <c r="N111" s="49"/>
      <c r="O111" s="49"/>
      <c r="P111" s="50">
        <f t="shared" si="68"/>
        <v>1648.1380000000001</v>
      </c>
      <c r="Q111" s="5">
        <v>2025</v>
      </c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98.25" customHeight="1">
      <c r="A112" s="54">
        <v>97</v>
      </c>
      <c r="B112" s="47" t="s">
        <v>122</v>
      </c>
      <c r="C112" s="48">
        <f t="shared" si="0"/>
        <v>882.40800000000002</v>
      </c>
      <c r="D112" s="49">
        <f>E112+F112+G112</f>
        <v>0</v>
      </c>
      <c r="E112" s="49"/>
      <c r="F112" s="49"/>
      <c r="G112" s="49"/>
      <c r="H112" s="49">
        <f t="shared" si="39"/>
        <v>882.40800000000002</v>
      </c>
      <c r="I112" s="49"/>
      <c r="J112" s="49">
        <v>882.40800000000002</v>
      </c>
      <c r="K112" s="49"/>
      <c r="L112" s="49">
        <f t="shared" si="40"/>
        <v>0</v>
      </c>
      <c r="M112" s="49"/>
      <c r="N112" s="49"/>
      <c r="O112" s="49"/>
      <c r="P112" s="50">
        <f t="shared" si="57"/>
        <v>882.40800000000002</v>
      </c>
      <c r="Q112" s="5" t="s">
        <v>14</v>
      </c>
      <c r="R112" s="5"/>
      <c r="S112" s="5"/>
      <c r="T112" s="5"/>
      <c r="U112" s="5"/>
      <c r="V112" s="5"/>
      <c r="W112" s="5"/>
      <c r="X112" s="5"/>
      <c r="Y112" s="5"/>
      <c r="Z112" s="5"/>
    </row>
    <row r="115" spans="2:16" s="27" customFormat="1" ht="27.75" customHeight="1">
      <c r="B115" s="7" t="s">
        <v>127</v>
      </c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32" t="s">
        <v>128</v>
      </c>
      <c r="N115" s="32"/>
      <c r="O115" s="32"/>
      <c r="P115" s="32"/>
    </row>
  </sheetData>
  <mergeCells count="21">
    <mergeCell ref="M115:P115"/>
    <mergeCell ref="A22:A23"/>
    <mergeCell ref="E8:G8"/>
    <mergeCell ref="H8:H9"/>
    <mergeCell ref="I8:K8"/>
    <mergeCell ref="L8:L9"/>
    <mergeCell ref="A10:P10"/>
    <mergeCell ref="C6:C9"/>
    <mergeCell ref="D8:D9"/>
    <mergeCell ref="M8:O8"/>
    <mergeCell ref="N1:P1"/>
    <mergeCell ref="A5:A9"/>
    <mergeCell ref="B5:B9"/>
    <mergeCell ref="P5:P9"/>
    <mergeCell ref="L7:O7"/>
    <mergeCell ref="C5:O5"/>
    <mergeCell ref="D6:O6"/>
    <mergeCell ref="D7:G7"/>
    <mergeCell ref="H7:K7"/>
    <mergeCell ref="A2:P2"/>
    <mergeCell ref="A3:P3"/>
  </mergeCells>
  <pageMargins left="0.70866141732283472" right="0.27559055118110237" top="0.74803149606299213" bottom="0.23622047244094491" header="0" footer="0"/>
  <pageSetup paperSize="8" scale="64" orientation="landscape" r:id="rId1"/>
  <rowBreaks count="10" manualBreakCount="10">
    <brk id="23" max="15" man="1"/>
    <brk id="34" max="15" man="1"/>
    <brk id="40" max="15" man="1"/>
    <brk id="47" max="15" man="1"/>
    <brk id="54" max="15" man="1"/>
    <brk id="64" max="15" man="1"/>
    <brk id="72" max="15" man="1"/>
    <brk id="84" max="15" man="1"/>
    <brk id="93" max="15" man="1"/>
    <brk id="10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додаток2</vt:lpstr>
      <vt:lpstr>додаток2!Заголовки_для_печати</vt:lpstr>
      <vt:lpstr>додаток2!Область_печати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Таня</cp:lastModifiedBy>
  <cp:lastPrinted>2025-09-25T05:27:56Z</cp:lastPrinted>
  <dcterms:created xsi:type="dcterms:W3CDTF">2025-03-17T06:54:29Z</dcterms:created>
  <dcterms:modified xsi:type="dcterms:W3CDTF">2025-09-25T05:28:14Z</dcterms:modified>
</cp:coreProperties>
</file>